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5330" windowHeight="4140" tabRatio="680" activeTab="2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  <sheet name="คีย์" sheetId="12" r:id="rId12"/>
    <sheet name="Sheet1" sheetId="13" r:id="rId13"/>
  </sheets>
  <definedNames>
    <definedName name="_xlnm.Print_Titles" localSheetId="6">'report1'!$1:$3</definedName>
    <definedName name="_xlnm.Print_Titles" localSheetId="7">'report2'!$1:$3</definedName>
    <definedName name="_xlnm.Print_Titles" localSheetId="8">'report3'!$1:$3</definedName>
    <definedName name="_xlnm.Print_Titles" localSheetId="9">'summary'!$1:$3</definedName>
  </definedNames>
  <calcPr fullCalcOnLoad="1"/>
</workbook>
</file>

<file path=xl/sharedStrings.xml><?xml version="1.0" encoding="utf-8"?>
<sst xmlns="http://schemas.openxmlformats.org/spreadsheetml/2006/main" count="852" uniqueCount="144">
  <si>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</si>
  <si>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</si>
  <si>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</si>
  <si>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</si>
  <si>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</si>
  <si>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</si>
  <si>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</si>
  <si>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</si>
  <si>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</si>
  <si>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</si>
  <si>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</si>
  <si>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</si>
  <si>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</si>
  <si>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</si>
  <si>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</si>
  <si>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</si>
  <si>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</si>
  <si>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</si>
  <si>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</si>
  <si>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</si>
  <si>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</si>
  <si>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</si>
  <si>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</si>
  <si>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</si>
  <si>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</si>
  <si>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</si>
  <si>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</si>
  <si>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</si>
  <si>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</si>
  <si>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</si>
  <si>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</si>
  <si>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</si>
  <si>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</si>
  <si>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</si>
  <si>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</si>
  <si>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</si>
  <si>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</si>
  <si>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</si>
  <si>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20</t>
  </si>
  <si>
    <t>21</t>
  </si>
  <si>
    <t>22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</si>
  <si>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</si>
  <si>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</si>
  <si>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</si>
  <si>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</si>
  <si>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</si>
  <si>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</si>
  <si>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</si>
  <si>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</si>
  <si>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</si>
  <si>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</si>
  <si>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</si>
  <si>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</si>
  <si>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</si>
  <si>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</si>
  <si>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</si>
  <si>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</si>
  <si>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</si>
  <si>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</si>
  <si>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</si>
  <si>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</si>
  <si>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ปี 2551 - </t>
    </r>
    <r>
      <rPr>
        <b/>
        <sz val="16"/>
        <rFont val="BrowalliaUPC"/>
        <family val="2"/>
      </rPr>
      <t>SDQ</t>
    </r>
  </si>
  <si>
    <t>การแปลผลคะแนน SDQ ระบบดูแล ช่วยเหลือนักเรียน</t>
  </si>
  <si>
    <t>เลขประจำตัว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</si>
  <si>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</si>
  <si>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</si>
  <si>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</si>
  <si>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</si>
  <si>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</si>
  <si>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</si>
  <si>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</si>
  <si>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</si>
  <si>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</si>
  <si>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</si>
  <si>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</si>
  <si>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</si>
  <si>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</si>
  <si>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</si>
  <si>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</si>
  <si>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</si>
  <si>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</si>
  <si>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</si>
  <si>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</si>
  <si>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</si>
  <si>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</si>
  <si>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</si>
  <si>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ด.ช.กฤตเมธ  ศรีราช</t>
  </si>
  <si>
    <t>ด.ช.ณภัทรสกุล  บุญภา</t>
  </si>
  <si>
    <t>ด.ช.ณัฐชนน  อ่อนสุวรรณ์</t>
  </si>
  <si>
    <t>ด.ช.ณัฐวุฒิ  คำถา</t>
  </si>
  <si>
    <t>ด.ช.ณัฐวุฒิ  ไวปรีชี</t>
  </si>
  <si>
    <t>ด.ช.ธนภัทร  นนทมาตย์</t>
  </si>
  <si>
    <t>ด.ช.ธนภัทร  พิศวงศ์</t>
  </si>
  <si>
    <t>ด.ช.ธนวัฒน์ชัย  กรมแสง</t>
  </si>
  <si>
    <t>ด.ช.ธนวินท์  จุดจองศิล</t>
  </si>
  <si>
    <t>ด.ช.ธีรกาญจน์  เมืองแก</t>
  </si>
  <si>
    <t>ด.ช.ธีรศักดิ์  เชียงสันเทียะ</t>
  </si>
  <si>
    <t>ด.ช.นันทวัฒน์  ปัญญาคำ</t>
  </si>
  <si>
    <t>ด.ช.นิติพงศ์  ไผ่งาม</t>
  </si>
  <si>
    <t>ด.ช.ปฏิพล  อำภา</t>
  </si>
  <si>
    <t>ด.ช.ปัจจกำพล  เลไธสง</t>
  </si>
  <si>
    <t>ด.ช.พีรนันต์  เติมเจิม</t>
  </si>
  <si>
    <t>ด.ช.ภราดร  ศรีเมือง</t>
  </si>
  <si>
    <t>ด.ช.ภวินทร์  ภู่ประดิษ</t>
  </si>
  <si>
    <t>ด.ช.ภูรินนท์  หนูรอด</t>
  </si>
  <si>
    <t>ด.ช.รักสันติ  ศรีนวล</t>
  </si>
  <si>
    <t>ด.ช.วิศววิท  เชียงแรง</t>
  </si>
  <si>
    <t>ด.ช.วิสุทธิ์  สร้อยฟ้า</t>
  </si>
  <si>
    <t>ด.ช.ศรุต  ชาญะกุล</t>
  </si>
  <si>
    <t>ด.ช.ศุภณัฎฐ์  กันตวัฒน์สกุล</t>
  </si>
  <si>
    <t>ด.ช.ศุภวิชญ์  แก้วพริ้ง</t>
  </si>
  <si>
    <t>ด.ช.แสงชัย  สวัสดิภาพ</t>
  </si>
  <si>
    <t>ด.ช.อภิสิทธิ์  อักษรชัย</t>
  </si>
  <si>
    <t>ด.ญ.กาญจนา  ชะนา</t>
  </si>
  <si>
    <t>ด.ญ.กิติยาภรณ์  โพธิ์ไพร</t>
  </si>
  <si>
    <t>ด.ญ.ชนากานต์  แสงสวน</t>
  </si>
  <si>
    <t>ด.ญ.ฐิติพร  เนินไธสงค์</t>
  </si>
  <si>
    <t>ด.ญ.ธัญวรัตน์  ยานปิน</t>
  </si>
  <si>
    <t>ด.ญ.น้ำฝน  วงษ์สนอง</t>
  </si>
  <si>
    <t>ด.ญ.ปวีณา  งามสมนึก</t>
  </si>
  <si>
    <t>ด.ญ.พรไพลิน  เครือยศ</t>
  </si>
  <si>
    <t>ด.ญ.พรรณพัชร  แตงเกิด</t>
  </si>
  <si>
    <t>ด.ญ.พัชราภรณ์  ชาวนา</t>
  </si>
  <si>
    <t>ด.ญ.ฟารีดาห์  คันธทรัพย์</t>
  </si>
  <si>
    <t>ด.ญ.พิมพ์ลภัส  กลางโยธี</t>
  </si>
  <si>
    <t>ด.ญ.เพ็ชรรัตน์  ราชฉวาง</t>
  </si>
  <si>
    <t>ด.ญ.ภาวินี  ซามาตร</t>
  </si>
  <si>
    <t>ด.ญ.มณีนันท์  สุขะ</t>
  </si>
  <si>
    <t>ด.ญ.วรวรรณ  นาคสุวรรณ์</t>
  </si>
  <si>
    <t>ด.ญ.วาสนา  สุขละม้าย</t>
  </si>
  <si>
    <t>ด.ญ.ศศิตญา  การะหงษ์</t>
  </si>
  <si>
    <t>ด.ญ.ศิริพร  สิงหมาตย์</t>
  </si>
  <si>
    <t>ด.ญ.ศุภกานต์  บัวแก้ว</t>
  </si>
  <si>
    <t>ด.ญ.สุภัสสรา  เพชรนอก</t>
  </si>
  <si>
    <t>ด.ญ.อภิษฎา  คำสัวสดิ์</t>
  </si>
  <si>
    <t>ด.ญ.อังค์วรา  ลาไม้</t>
  </si>
  <si>
    <t>45</t>
  </si>
  <si>
    <t>46</t>
  </si>
  <si>
    <t>47</t>
  </si>
  <si>
    <t>48</t>
  </si>
  <si>
    <t>49</t>
  </si>
  <si>
    <t>50</t>
  </si>
  <si>
    <t>1/7</t>
  </si>
  <si>
    <t>ชั้น ม.1/7  (ครูนวลสวาสดิ์  มณีมัย)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</si>
</sst>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4"/>
      <color indexed="8"/>
      <name val="BrowalliaUPC"/>
      <family val="2"/>
    </font>
    <font>
      <sz val="8"/>
      <name val="Cordia New"/>
      <family val="0"/>
    </font>
    <font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Angsana New"/>
      <family val="1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0" borderId="0" xfId="0" applyFont="1" applyBorder="1" applyAlignment="1">
      <alignment horizontal="right" wrapText="1"/>
    </xf>
    <xf numFmtId="0" fontId="9" fillId="33" borderId="3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0" borderId="32" xfId="0" applyFont="1" applyBorder="1" applyAlignment="1">
      <alignment/>
    </xf>
    <xf numFmtId="0" fontId="10" fillId="33" borderId="45" xfId="0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3" borderId="4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49" fontId="10" fillId="33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49" fontId="10" fillId="33" borderId="37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10" fillId="35" borderId="48" xfId="0" applyFont="1" applyFill="1" applyBorder="1" applyAlignment="1">
      <alignment/>
    </xf>
    <xf numFmtId="49" fontId="10" fillId="33" borderId="38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10" fillId="0" borderId="41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37" xfId="0" applyFont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right" wrapText="1"/>
    </xf>
    <xf numFmtId="0" fontId="10" fillId="35" borderId="20" xfId="0" applyFont="1" applyFill="1" applyBorder="1" applyAlignment="1">
      <alignment horizontal="right" wrapText="1"/>
    </xf>
    <xf numFmtId="0" fontId="10" fillId="35" borderId="21" xfId="0" applyFont="1" applyFill="1" applyBorder="1" applyAlignment="1">
      <alignment horizontal="right" wrapText="1"/>
    </xf>
    <xf numFmtId="0" fontId="10" fillId="35" borderId="18" xfId="0" applyFont="1" applyFill="1" applyBorder="1" applyAlignment="1">
      <alignment horizontal="right" wrapText="1"/>
    </xf>
    <xf numFmtId="0" fontId="10" fillId="35" borderId="25" xfId="0" applyFont="1" applyFill="1" applyBorder="1" applyAlignment="1">
      <alignment horizontal="right" wrapText="1"/>
    </xf>
    <xf numFmtId="0" fontId="10" fillId="35" borderId="26" xfId="0" applyFont="1" applyFill="1" applyBorder="1" applyAlignment="1">
      <alignment horizontal="right" wrapText="1"/>
    </xf>
    <xf numFmtId="0" fontId="10" fillId="35" borderId="17" xfId="0" applyFont="1" applyFill="1" applyBorder="1" applyAlignment="1">
      <alignment horizontal="right" wrapText="1"/>
    </xf>
    <xf numFmtId="0" fontId="10" fillId="35" borderId="47" xfId="0" applyFont="1" applyFill="1" applyBorder="1" applyAlignment="1">
      <alignment horizontal="right" wrapText="1"/>
    </xf>
    <xf numFmtId="0" fontId="10" fillId="35" borderId="48" xfId="0" applyFont="1" applyFill="1" applyBorder="1" applyAlignment="1">
      <alignment horizontal="right" wrapText="1"/>
    </xf>
    <xf numFmtId="49" fontId="10" fillId="35" borderId="36" xfId="0" applyNumberFormat="1" applyFont="1" applyFill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/>
    </xf>
    <xf numFmtId="1" fontId="10" fillId="35" borderId="41" xfId="0" applyNumberFormat="1" applyFont="1" applyFill="1" applyBorder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49" fontId="10" fillId="35" borderId="37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49" fontId="10" fillId="35" borderId="38" xfId="0" applyNumberFormat="1" applyFont="1" applyFill="1" applyBorder="1" applyAlignment="1">
      <alignment horizontal="center" vertical="center"/>
    </xf>
    <xf numFmtId="49" fontId="10" fillId="35" borderId="36" xfId="0" applyNumberFormat="1" applyFont="1" applyFill="1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1" fontId="10" fillId="35" borderId="14" xfId="0" applyNumberFormat="1" applyFont="1" applyFill="1" applyBorder="1" applyAlignment="1">
      <alignment horizontal="center"/>
    </xf>
    <xf numFmtId="1" fontId="10" fillId="35" borderId="42" xfId="0" applyNumberFormat="1" applyFont="1" applyFill="1" applyBorder="1" applyAlignment="1">
      <alignment horizontal="left"/>
    </xf>
    <xf numFmtId="0" fontId="10" fillId="35" borderId="4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10" fillId="35" borderId="22" xfId="0" applyFont="1" applyFill="1" applyBorder="1" applyAlignment="1">
      <alignment horizontal="right" wrapText="1"/>
    </xf>
    <xf numFmtId="0" fontId="10" fillId="35" borderId="23" xfId="0" applyFont="1" applyFill="1" applyBorder="1" applyAlignment="1">
      <alignment horizontal="right" wrapText="1"/>
    </xf>
    <xf numFmtId="0" fontId="10" fillId="35" borderId="19" xfId="0" applyFont="1" applyFill="1" applyBorder="1" applyAlignment="1">
      <alignment horizontal="right" wrapText="1"/>
    </xf>
    <xf numFmtId="0" fontId="10" fillId="35" borderId="27" xfId="0" applyFont="1" applyFill="1" applyBorder="1" applyAlignment="1">
      <alignment horizontal="right" wrapText="1"/>
    </xf>
    <xf numFmtId="0" fontId="10" fillId="35" borderId="15" xfId="0" applyFont="1" applyFill="1" applyBorder="1" applyAlignment="1">
      <alignment horizontal="right" wrapText="1"/>
    </xf>
    <xf numFmtId="0" fontId="10" fillId="35" borderId="16" xfId="0" applyFont="1" applyFill="1" applyBorder="1" applyAlignment="1">
      <alignment horizontal="right" wrapText="1"/>
    </xf>
    <xf numFmtId="0" fontId="10" fillId="0" borderId="2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10" fillId="35" borderId="42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8" fillId="35" borderId="24" xfId="0" applyFont="1" applyFill="1" applyBorder="1" applyAlignment="1">
      <alignment horizontal="right" wrapText="1"/>
    </xf>
    <xf numFmtId="0" fontId="8" fillId="35" borderId="20" xfId="0" applyFont="1" applyFill="1" applyBorder="1" applyAlignment="1">
      <alignment horizontal="right" wrapText="1"/>
    </xf>
    <xf numFmtId="0" fontId="8" fillId="35" borderId="21" xfId="0" applyFont="1" applyFill="1" applyBorder="1" applyAlignment="1">
      <alignment horizontal="right" wrapText="1"/>
    </xf>
    <xf numFmtId="0" fontId="8" fillId="35" borderId="18" xfId="0" applyFont="1" applyFill="1" applyBorder="1" applyAlignment="1">
      <alignment horizontal="right" wrapText="1"/>
    </xf>
    <xf numFmtId="0" fontId="8" fillId="35" borderId="25" xfId="0" applyFont="1" applyFill="1" applyBorder="1" applyAlignment="1">
      <alignment horizontal="right" wrapText="1"/>
    </xf>
    <xf numFmtId="0" fontId="8" fillId="35" borderId="26" xfId="0" applyFont="1" applyFill="1" applyBorder="1" applyAlignment="1">
      <alignment horizontal="right" wrapText="1"/>
    </xf>
    <xf numFmtId="0" fontId="8" fillId="35" borderId="17" xfId="0" applyFont="1" applyFill="1" applyBorder="1" applyAlignment="1">
      <alignment horizontal="right" wrapText="1"/>
    </xf>
    <xf numFmtId="0" fontId="8" fillId="35" borderId="47" xfId="0" applyFont="1" applyFill="1" applyBorder="1" applyAlignment="1">
      <alignment horizontal="right" wrapText="1"/>
    </xf>
    <xf numFmtId="0" fontId="8" fillId="35" borderId="48" xfId="0" applyFont="1" applyFill="1" applyBorder="1" applyAlignment="1">
      <alignment horizontal="right" wrapText="1"/>
    </xf>
    <xf numFmtId="0" fontId="2" fillId="35" borderId="3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28" xfId="0" applyFont="1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4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33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49" fontId="3" fillId="35" borderId="36" xfId="0" applyNumberFormat="1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/>
    </xf>
    <xf numFmtId="1" fontId="3" fillId="35" borderId="41" xfId="0" applyNumberFormat="1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49" fontId="3" fillId="35" borderId="37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49" fontId="3" fillId="35" borderId="38" xfId="0" applyNumberFormat="1" applyFont="1" applyFill="1" applyBorder="1" applyAlignment="1">
      <alignment horizontal="center" vertical="center"/>
    </xf>
    <xf numFmtId="49" fontId="3" fillId="35" borderId="36" xfId="0" applyNumberFormat="1" applyFont="1" applyFill="1" applyBorder="1" applyAlignment="1">
      <alignment horizontal="center" vertical="center"/>
    </xf>
    <xf numFmtId="49" fontId="3" fillId="35" borderId="39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1" fontId="3" fillId="35" borderId="31" xfId="0" applyNumberFormat="1" applyFont="1" applyFill="1" applyBorder="1" applyAlignment="1">
      <alignment horizontal="center"/>
    </xf>
    <xf numFmtId="1" fontId="3" fillId="35" borderId="40" xfId="0" applyNumberFormat="1" applyFont="1" applyFill="1" applyBorder="1" applyAlignment="1">
      <alignment horizontal="left"/>
    </xf>
    <xf numFmtId="0" fontId="3" fillId="35" borderId="3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 textRotation="90"/>
    </xf>
    <xf numFmtId="0" fontId="10" fillId="33" borderId="48" xfId="0" applyFont="1" applyFill="1" applyBorder="1" applyAlignment="1">
      <alignment horizontal="center" textRotation="90"/>
    </xf>
    <xf numFmtId="0" fontId="10" fillId="33" borderId="26" xfId="0" applyFont="1" applyFill="1" applyBorder="1" applyAlignment="1">
      <alignment horizontal="center" textRotation="90"/>
    </xf>
    <xf numFmtId="0" fontId="10" fillId="33" borderId="51" xfId="0" applyFont="1" applyFill="1" applyBorder="1" applyAlignment="1">
      <alignment horizontal="center" textRotation="90"/>
    </xf>
    <xf numFmtId="0" fontId="10" fillId="33" borderId="17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/>
    </xf>
    <xf numFmtId="0" fontId="10" fillId="33" borderId="43" xfId="0" applyFont="1" applyFill="1" applyBorder="1" applyAlignment="1">
      <alignment horizontal="center" textRotation="90"/>
    </xf>
    <xf numFmtId="0" fontId="10" fillId="33" borderId="37" xfId="0" applyFont="1" applyFill="1" applyBorder="1" applyAlignment="1">
      <alignment horizontal="center" textRotation="90"/>
    </xf>
    <xf numFmtId="0" fontId="10" fillId="33" borderId="42" xfId="0" applyFont="1" applyFill="1" applyBorder="1" applyAlignment="1">
      <alignment horizontal="center" textRotation="90"/>
    </xf>
    <xf numFmtId="0" fontId="10" fillId="33" borderId="45" xfId="0" applyFont="1" applyFill="1" applyBorder="1" applyAlignment="1">
      <alignment horizontal="center" textRotation="90"/>
    </xf>
    <xf numFmtId="0" fontId="10" fillId="33" borderId="47" xfId="0" applyFont="1" applyFill="1" applyBorder="1" applyAlignment="1">
      <alignment horizontal="center" textRotation="90"/>
    </xf>
    <xf numFmtId="0" fontId="10" fillId="33" borderId="25" xfId="0" applyFont="1" applyFill="1" applyBorder="1" applyAlignment="1">
      <alignment horizontal="center" textRotation="90"/>
    </xf>
    <xf numFmtId="0" fontId="9" fillId="33" borderId="3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52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845"/>
          <c:w val="0.92325"/>
          <c:h val="0.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33294095"/>
        <c:axId val="31211400"/>
      </c:bar3D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367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11400"/>
        <c:crosses val="autoZero"/>
        <c:auto val="1"/>
        <c:lblOffset val="100"/>
        <c:tickLblSkip val="1"/>
        <c:noMultiLvlLbl val="0"/>
      </c:cat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7955"/>
          <c:w val="0.10025"/>
          <c:h val="0.19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0.060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12467145"/>
        <c:axId val="45095442"/>
      </c:bar3D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30725"/>
              <c:y val="-0.16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6375"/>
              <c:y val="-0.16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5205"/>
          <c:w val="0.09725"/>
          <c:h val="0.06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9</xdr:col>
      <xdr:colOff>590550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9525" y="314325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38100</xdr:rowOff>
    </xdr:from>
    <xdr:to>
      <xdr:col>9</xdr:col>
      <xdr:colOff>590550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9525" y="4362450"/>
        <a:ext cx="6067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57"/>
  <sheetViews>
    <sheetView zoomScalePageLayoutView="0" workbookViewId="0" topLeftCell="C49">
      <selection activeCell="AD57" sqref="F54:AD57"/>
    </sheetView>
  </sheetViews>
  <sheetFormatPr defaultColWidth="9.140625" defaultRowHeight="21.75"/>
  <cols>
    <col min="1" max="1" width="5.421875" style="89" customWidth="1"/>
    <col min="2" max="2" width="5.140625" style="89" customWidth="1"/>
    <col min="3" max="3" width="7.7109375" style="89" customWidth="1"/>
    <col min="4" max="4" width="27.7109375" style="89" customWidth="1"/>
    <col min="5" max="5" width="9.140625" style="89" customWidth="1"/>
    <col min="6" max="30" width="3.140625" style="89" customWidth="1"/>
    <col min="31" max="31" width="3.7109375" style="89" hidden="1" customWidth="1"/>
    <col min="32" max="32" width="3.7109375" style="89" customWidth="1"/>
    <col min="33" max="34" width="3.7109375" style="89" hidden="1" customWidth="1"/>
    <col min="35" max="35" width="3.7109375" style="89" customWidth="1"/>
    <col min="36" max="38" width="3.7109375" style="89" hidden="1" customWidth="1"/>
    <col min="39" max="39" width="3.7109375" style="89" customWidth="1"/>
    <col min="40" max="42" width="3.7109375" style="89" hidden="1" customWidth="1"/>
    <col min="43" max="43" width="3.7109375" style="89" customWidth="1"/>
    <col min="44" max="44" width="3.7109375" style="89" hidden="1" customWidth="1"/>
    <col min="45" max="45" width="3.7109375" style="89" customWidth="1"/>
    <col min="46" max="71" width="9.140625" style="89" customWidth="1"/>
    <col min="72" max="16384" width="9.140625" style="89" customWidth="1"/>
  </cols>
  <sheetData>
    <row r="1" spans="1:45" ht="22.5" customHeight="1" thickBot="1">
      <c r="A1" s="265" t="s">
        <v>62</v>
      </c>
      <c r="B1" s="266"/>
      <c r="C1" s="266"/>
      <c r="D1" s="266"/>
      <c r="E1" s="267"/>
      <c r="F1" s="268" t="s">
        <v>15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85"/>
      <c r="AF1" s="256" t="s">
        <v>0</v>
      </c>
      <c r="AG1" s="86"/>
      <c r="AH1" s="87"/>
      <c r="AI1" s="259" t="s">
        <v>10</v>
      </c>
      <c r="AJ1" s="88"/>
      <c r="AK1" s="86"/>
      <c r="AL1" s="86"/>
      <c r="AM1" s="262" t="s">
        <v>1</v>
      </c>
      <c r="AN1" s="86"/>
      <c r="AO1" s="86"/>
      <c r="AP1" s="87"/>
      <c r="AQ1" s="259" t="s">
        <v>2</v>
      </c>
      <c r="AR1" s="88"/>
      <c r="AS1" s="253" t="s">
        <v>11</v>
      </c>
    </row>
    <row r="2" spans="1:45" ht="21.75" thickBot="1">
      <c r="A2" s="265" t="s">
        <v>143</v>
      </c>
      <c r="B2" s="266"/>
      <c r="C2" s="266"/>
      <c r="D2" s="266"/>
      <c r="E2" s="267"/>
      <c r="F2" s="265" t="s">
        <v>8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/>
      <c r="AE2" s="90"/>
      <c r="AF2" s="257"/>
      <c r="AG2" s="91"/>
      <c r="AH2" s="92"/>
      <c r="AI2" s="260"/>
      <c r="AJ2" s="93"/>
      <c r="AK2" s="91"/>
      <c r="AL2" s="91"/>
      <c r="AM2" s="263"/>
      <c r="AN2" s="91"/>
      <c r="AO2" s="91"/>
      <c r="AP2" s="92"/>
      <c r="AQ2" s="260"/>
      <c r="AR2" s="93"/>
      <c r="AS2" s="254"/>
    </row>
    <row r="3" spans="1:45" ht="21.75" thickBot="1">
      <c r="A3" s="83" t="s">
        <v>4</v>
      </c>
      <c r="B3" s="94" t="s">
        <v>3</v>
      </c>
      <c r="C3" s="84" t="s">
        <v>63</v>
      </c>
      <c r="D3" s="94" t="s">
        <v>6</v>
      </c>
      <c r="E3" s="84" t="s">
        <v>7</v>
      </c>
      <c r="F3" s="95">
        <v>1</v>
      </c>
      <c r="G3" s="96">
        <v>2</v>
      </c>
      <c r="H3" s="96">
        <v>3</v>
      </c>
      <c r="I3" s="96">
        <v>4</v>
      </c>
      <c r="J3" s="97">
        <v>5</v>
      </c>
      <c r="K3" s="98">
        <v>6</v>
      </c>
      <c r="L3" s="96">
        <v>7</v>
      </c>
      <c r="M3" s="96">
        <v>8</v>
      </c>
      <c r="N3" s="96">
        <v>9</v>
      </c>
      <c r="O3" s="99">
        <v>10</v>
      </c>
      <c r="P3" s="95">
        <v>11</v>
      </c>
      <c r="Q3" s="96">
        <v>12</v>
      </c>
      <c r="R3" s="96">
        <v>13</v>
      </c>
      <c r="S3" s="96">
        <v>14</v>
      </c>
      <c r="T3" s="97">
        <v>15</v>
      </c>
      <c r="U3" s="98">
        <v>16</v>
      </c>
      <c r="V3" s="96">
        <v>17</v>
      </c>
      <c r="W3" s="96">
        <v>18</v>
      </c>
      <c r="X3" s="96">
        <v>19</v>
      </c>
      <c r="Y3" s="99">
        <v>20</v>
      </c>
      <c r="Z3" s="95">
        <v>21</v>
      </c>
      <c r="AA3" s="96">
        <v>22</v>
      </c>
      <c r="AB3" s="96">
        <v>23</v>
      </c>
      <c r="AC3" s="96">
        <v>24</v>
      </c>
      <c r="AD3" s="97">
        <v>25</v>
      </c>
      <c r="AE3" s="90"/>
      <c r="AF3" s="258"/>
      <c r="AG3" s="100"/>
      <c r="AH3" s="101"/>
      <c r="AI3" s="261"/>
      <c r="AJ3" s="102"/>
      <c r="AK3" s="100"/>
      <c r="AL3" s="100"/>
      <c r="AM3" s="264"/>
      <c r="AN3" s="100"/>
      <c r="AO3" s="100"/>
      <c r="AP3" s="101"/>
      <c r="AQ3" s="261"/>
      <c r="AR3" s="102"/>
      <c r="AS3" s="255"/>
    </row>
    <row r="4" spans="1:46" ht="18" customHeight="1">
      <c r="A4" s="103" t="s">
        <v>45</v>
      </c>
      <c r="B4" s="104" t="s">
        <v>142</v>
      </c>
      <c r="C4" s="105">
        <v>28471</v>
      </c>
      <c r="D4" s="124" t="s">
        <v>86</v>
      </c>
      <c r="E4" s="106">
        <v>1</v>
      </c>
      <c r="F4" s="191">
        <v>2</v>
      </c>
      <c r="G4" s="192">
        <v>2</v>
      </c>
      <c r="H4" s="192">
        <v>2</v>
      </c>
      <c r="I4" s="192">
        <v>2</v>
      </c>
      <c r="J4" s="193">
        <v>2</v>
      </c>
      <c r="K4" s="191">
        <v>1</v>
      </c>
      <c r="L4" s="192">
        <v>2</v>
      </c>
      <c r="M4" s="192">
        <v>1</v>
      </c>
      <c r="N4" s="192">
        <v>2</v>
      </c>
      <c r="O4" s="193">
        <v>2</v>
      </c>
      <c r="P4" s="191">
        <v>1</v>
      </c>
      <c r="Q4" s="192">
        <v>2</v>
      </c>
      <c r="R4" s="192">
        <v>2</v>
      </c>
      <c r="S4" s="192">
        <v>3</v>
      </c>
      <c r="T4" s="193">
        <v>1</v>
      </c>
      <c r="U4" s="191">
        <v>1</v>
      </c>
      <c r="V4" s="192">
        <v>3</v>
      </c>
      <c r="W4" s="192">
        <v>1</v>
      </c>
      <c r="X4" s="192">
        <v>2</v>
      </c>
      <c r="Y4" s="193">
        <v>3</v>
      </c>
      <c r="Z4" s="191">
        <v>3</v>
      </c>
      <c r="AA4" s="192">
        <v>2</v>
      </c>
      <c r="AB4" s="192">
        <v>3</v>
      </c>
      <c r="AC4" s="192">
        <v>1</v>
      </c>
      <c r="AD4" s="193">
        <v>2</v>
      </c>
      <c r="AE4" s="125">
        <f aca="true" t="shared" si="0" ref="AE4:AE9">H4+M4+R4+U4+AC4</f>
        <v>7</v>
      </c>
      <c r="AF4" s="126">
        <f>IF(AE4=0,"0",AE4)</f>
        <v>7</v>
      </c>
      <c r="AG4" s="127">
        <f>IF(L4=3,1,IF(L4=2,2,IF(L4=1,3)))</f>
        <v>2</v>
      </c>
      <c r="AH4" s="127">
        <f aca="true" t="shared" si="1" ref="AH4:AH9">J4+AG4+Q4+W4+AA4</f>
        <v>9</v>
      </c>
      <c r="AI4" s="127">
        <f>IF(AH4=0,"0",AH4)</f>
        <v>9</v>
      </c>
      <c r="AJ4" s="127">
        <f>IF(Z4=3,1,IF(Z4=2,2,IF(Z4=1,3)))</f>
        <v>1</v>
      </c>
      <c r="AK4" s="127">
        <f>IF(AD4=3,1,IF(AD4=2,2,IF(AD4=1,3)))</f>
        <v>2</v>
      </c>
      <c r="AL4" s="127">
        <f aca="true" t="shared" si="2" ref="AL4:AL9">G4+O4+T4+AJ4+AK4</f>
        <v>8</v>
      </c>
      <c r="AM4" s="127">
        <f>IF(AL4=0,"0",AL4)</f>
        <v>8</v>
      </c>
      <c r="AN4" s="127">
        <f>IF(P4=3,1,IF(P4=2,2,IF(P4=1,3)))</f>
        <v>3</v>
      </c>
      <c r="AO4" s="127">
        <f>IF(S4=3,1,IF(S4=2,2,IF(S4=1,3)))</f>
        <v>1</v>
      </c>
      <c r="AP4" s="127">
        <f aca="true" t="shared" si="3" ref="AP4:AP9">K4+AN4+AO4+X4+AB4</f>
        <v>10</v>
      </c>
      <c r="AQ4" s="127">
        <f>IF(AP4=0,"0",AP4)</f>
        <v>10</v>
      </c>
      <c r="AR4" s="127">
        <f aca="true" t="shared" si="4" ref="AR4:AR9">F4+I4+N4+V4+Y4</f>
        <v>12</v>
      </c>
      <c r="AS4" s="128">
        <f>IF(AR4=0,"0",AR4)</f>
        <v>12</v>
      </c>
      <c r="AT4" s="129"/>
    </row>
    <row r="5" spans="1:46" ht="18" customHeight="1">
      <c r="A5" s="110" t="s">
        <v>46</v>
      </c>
      <c r="B5" s="104" t="s">
        <v>142</v>
      </c>
      <c r="C5" s="111">
        <v>28472</v>
      </c>
      <c r="D5" s="130" t="s">
        <v>87</v>
      </c>
      <c r="E5" s="112">
        <v>1</v>
      </c>
      <c r="F5" s="194">
        <v>2</v>
      </c>
      <c r="G5" s="195">
        <v>1</v>
      </c>
      <c r="H5" s="195">
        <v>1</v>
      </c>
      <c r="I5" s="195">
        <v>2</v>
      </c>
      <c r="J5" s="196">
        <v>1</v>
      </c>
      <c r="K5" s="194">
        <v>1</v>
      </c>
      <c r="L5" s="195">
        <v>2</v>
      </c>
      <c r="M5" s="195">
        <v>1</v>
      </c>
      <c r="N5" s="195">
        <v>2</v>
      </c>
      <c r="O5" s="196">
        <v>1</v>
      </c>
      <c r="P5" s="194">
        <v>1</v>
      </c>
      <c r="Q5" s="195">
        <v>1</v>
      </c>
      <c r="R5" s="195">
        <v>1</v>
      </c>
      <c r="S5" s="195">
        <v>1</v>
      </c>
      <c r="T5" s="196">
        <v>1</v>
      </c>
      <c r="U5" s="194">
        <v>1</v>
      </c>
      <c r="V5" s="195">
        <v>1</v>
      </c>
      <c r="W5" s="195">
        <v>1</v>
      </c>
      <c r="X5" s="195">
        <v>1</v>
      </c>
      <c r="Y5" s="196">
        <v>2</v>
      </c>
      <c r="Z5" s="194">
        <v>2</v>
      </c>
      <c r="AA5" s="195">
        <v>1</v>
      </c>
      <c r="AB5" s="195">
        <v>1</v>
      </c>
      <c r="AC5" s="195">
        <v>1</v>
      </c>
      <c r="AD5" s="196">
        <v>1</v>
      </c>
      <c r="AE5" s="125">
        <f t="shared" si="0"/>
        <v>5</v>
      </c>
      <c r="AF5" s="131">
        <f>IF(AE5=0,"0",AE5)</f>
        <v>5</v>
      </c>
      <c r="AG5" s="132">
        <f>IF(L5=3,1,IF(L5=2,2,IF(L5=1,3)))</f>
        <v>2</v>
      </c>
      <c r="AH5" s="127">
        <f t="shared" si="1"/>
        <v>6</v>
      </c>
      <c r="AI5" s="132">
        <f>IF(AH5=0,"0",AH5)</f>
        <v>6</v>
      </c>
      <c r="AJ5" s="132">
        <f>IF(Z5=3,1,IF(Z5=2,2,IF(Z5=1,3)))</f>
        <v>2</v>
      </c>
      <c r="AK5" s="132">
        <f>IF(AD5=3,1,IF(AD5=2,2,IF(AD5=1,3)))</f>
        <v>3</v>
      </c>
      <c r="AL5" s="127">
        <f t="shared" si="2"/>
        <v>8</v>
      </c>
      <c r="AM5" s="132">
        <f>IF(AL5=0,"0",AL5)</f>
        <v>8</v>
      </c>
      <c r="AN5" s="132">
        <f>IF(P5=3,1,IF(P5=2,2,IF(P5=1,3)))</f>
        <v>3</v>
      </c>
      <c r="AO5" s="132">
        <f>IF(S5=3,1,IF(S5=2,2,IF(S5=1,3)))</f>
        <v>3</v>
      </c>
      <c r="AP5" s="127">
        <f t="shared" si="3"/>
        <v>9</v>
      </c>
      <c r="AQ5" s="132">
        <f>IF(AP5=0,"0",AP5)</f>
        <v>9</v>
      </c>
      <c r="AR5" s="127">
        <f t="shared" si="4"/>
        <v>9</v>
      </c>
      <c r="AS5" s="133">
        <f>IF(AR5=0,"0",AR5)</f>
        <v>9</v>
      </c>
      <c r="AT5" s="129"/>
    </row>
    <row r="6" spans="1:46" ht="18" customHeight="1">
      <c r="A6" s="116" t="s">
        <v>47</v>
      </c>
      <c r="B6" s="104" t="s">
        <v>142</v>
      </c>
      <c r="C6" s="111">
        <v>28473</v>
      </c>
      <c r="D6" s="130" t="s">
        <v>88</v>
      </c>
      <c r="E6" s="112">
        <v>1</v>
      </c>
      <c r="F6" s="194">
        <v>2</v>
      </c>
      <c r="G6" s="195">
        <v>1</v>
      </c>
      <c r="H6" s="195">
        <v>2</v>
      </c>
      <c r="I6" s="195">
        <v>1</v>
      </c>
      <c r="J6" s="196">
        <v>2</v>
      </c>
      <c r="K6" s="194">
        <v>1</v>
      </c>
      <c r="L6" s="195">
        <v>2</v>
      </c>
      <c r="M6" s="195">
        <v>2</v>
      </c>
      <c r="N6" s="195">
        <v>1</v>
      </c>
      <c r="O6" s="196">
        <v>2</v>
      </c>
      <c r="P6" s="194">
        <v>1</v>
      </c>
      <c r="Q6" s="195">
        <v>1</v>
      </c>
      <c r="R6" s="195">
        <v>1</v>
      </c>
      <c r="S6" s="195">
        <v>1</v>
      </c>
      <c r="T6" s="196">
        <v>3</v>
      </c>
      <c r="U6" s="194">
        <v>3</v>
      </c>
      <c r="V6" s="195">
        <v>3</v>
      </c>
      <c r="W6" s="195">
        <v>1</v>
      </c>
      <c r="X6" s="195">
        <v>1</v>
      </c>
      <c r="Y6" s="196">
        <v>3</v>
      </c>
      <c r="Z6" s="194">
        <v>1</v>
      </c>
      <c r="AA6" s="195">
        <v>1</v>
      </c>
      <c r="AB6" s="195">
        <v>3</v>
      </c>
      <c r="AC6" s="195">
        <v>3</v>
      </c>
      <c r="AD6" s="196">
        <v>2</v>
      </c>
      <c r="AE6" s="125">
        <f t="shared" si="0"/>
        <v>11</v>
      </c>
      <c r="AF6" s="131">
        <f>IF(AE6=0,"0",AE6)</f>
        <v>11</v>
      </c>
      <c r="AG6" s="132">
        <f>IF(L6=3,1,IF(L6=2,2,IF(L6=1,3)))</f>
        <v>2</v>
      </c>
      <c r="AH6" s="127">
        <f t="shared" si="1"/>
        <v>7</v>
      </c>
      <c r="AI6" s="132">
        <f>IF(AH6=0,"0",AH6)</f>
        <v>7</v>
      </c>
      <c r="AJ6" s="132">
        <f>IF(Z6=3,1,IF(Z6=2,2,IF(Z6=1,3)))</f>
        <v>3</v>
      </c>
      <c r="AK6" s="132">
        <f>IF(AD6=3,1,IF(AD6=2,2,IF(AD6=1,3)))</f>
        <v>2</v>
      </c>
      <c r="AL6" s="127">
        <f t="shared" si="2"/>
        <v>11</v>
      </c>
      <c r="AM6" s="132">
        <f>IF(AL6=0,"0",AL6)</f>
        <v>11</v>
      </c>
      <c r="AN6" s="132">
        <f>IF(P6=3,1,IF(P6=2,2,IF(P6=1,3)))</f>
        <v>3</v>
      </c>
      <c r="AO6" s="132">
        <f>IF(S6=3,1,IF(S6=2,2,IF(S6=1,3)))</f>
        <v>3</v>
      </c>
      <c r="AP6" s="127">
        <f t="shared" si="3"/>
        <v>11</v>
      </c>
      <c r="AQ6" s="132">
        <f>IF(AP6=0,"0",AP6)</f>
        <v>11</v>
      </c>
      <c r="AR6" s="127">
        <f t="shared" si="4"/>
        <v>10</v>
      </c>
      <c r="AS6" s="133">
        <f>IF(AR6=0,"0",AR6)</f>
        <v>10</v>
      </c>
      <c r="AT6" s="129"/>
    </row>
    <row r="7" spans="1:46" ht="18" customHeight="1">
      <c r="A7" s="117" t="s">
        <v>48</v>
      </c>
      <c r="B7" s="104" t="s">
        <v>142</v>
      </c>
      <c r="C7" s="111">
        <v>28474</v>
      </c>
      <c r="D7" s="130" t="s">
        <v>89</v>
      </c>
      <c r="E7" s="112">
        <v>1</v>
      </c>
      <c r="F7" s="191">
        <v>2</v>
      </c>
      <c r="G7" s="192">
        <v>1</v>
      </c>
      <c r="H7" s="192">
        <v>1</v>
      </c>
      <c r="I7" s="192">
        <v>2</v>
      </c>
      <c r="J7" s="193">
        <v>1</v>
      </c>
      <c r="K7" s="191">
        <v>2</v>
      </c>
      <c r="L7" s="192">
        <v>1</v>
      </c>
      <c r="M7" s="192">
        <v>2</v>
      </c>
      <c r="N7" s="192">
        <v>2</v>
      </c>
      <c r="O7" s="193">
        <v>1</v>
      </c>
      <c r="P7" s="191">
        <v>1</v>
      </c>
      <c r="Q7" s="192">
        <v>1</v>
      </c>
      <c r="R7" s="192">
        <v>1</v>
      </c>
      <c r="S7" s="192">
        <v>1</v>
      </c>
      <c r="T7" s="193">
        <v>1</v>
      </c>
      <c r="U7" s="191">
        <v>2</v>
      </c>
      <c r="V7" s="192">
        <v>3</v>
      </c>
      <c r="W7" s="192">
        <v>1</v>
      </c>
      <c r="X7" s="192">
        <v>1</v>
      </c>
      <c r="Y7" s="193">
        <v>2</v>
      </c>
      <c r="Z7" s="191">
        <v>1</v>
      </c>
      <c r="AA7" s="192">
        <v>1</v>
      </c>
      <c r="AB7" s="192">
        <v>1</v>
      </c>
      <c r="AC7" s="192">
        <v>1</v>
      </c>
      <c r="AD7" s="193">
        <v>1</v>
      </c>
      <c r="AE7" s="125">
        <f t="shared" si="0"/>
        <v>7</v>
      </c>
      <c r="AF7" s="131">
        <f>IF(AE7=0,"0",AE7)</f>
        <v>7</v>
      </c>
      <c r="AG7" s="132">
        <f>IF(L7=3,1,IF(L7=2,2,IF(L7=1,3)))</f>
        <v>3</v>
      </c>
      <c r="AH7" s="127">
        <f t="shared" si="1"/>
        <v>7</v>
      </c>
      <c r="AI7" s="132">
        <f>IF(AH7=0,"0",AH7)</f>
        <v>7</v>
      </c>
      <c r="AJ7" s="132">
        <f>IF(Z7=3,1,IF(Z7=2,2,IF(Z7=1,3)))</f>
        <v>3</v>
      </c>
      <c r="AK7" s="132">
        <f>IF(AD7=3,1,IF(AD7=2,2,IF(AD7=1,3)))</f>
        <v>3</v>
      </c>
      <c r="AL7" s="127">
        <f t="shared" si="2"/>
        <v>9</v>
      </c>
      <c r="AM7" s="132">
        <f>IF(AL7=0,"0",AL7)</f>
        <v>9</v>
      </c>
      <c r="AN7" s="132">
        <f>IF(P7=3,1,IF(P7=2,2,IF(P7=1,3)))</f>
        <v>3</v>
      </c>
      <c r="AO7" s="132">
        <f>IF(S7=3,1,IF(S7=2,2,IF(S7=1,3)))</f>
        <v>3</v>
      </c>
      <c r="AP7" s="127">
        <f t="shared" si="3"/>
        <v>10</v>
      </c>
      <c r="AQ7" s="132">
        <f>IF(AP7=0,"0",AP7)</f>
        <v>10</v>
      </c>
      <c r="AR7" s="127">
        <f t="shared" si="4"/>
        <v>11</v>
      </c>
      <c r="AS7" s="133">
        <f>IF(AR7=0,"0",AR7)</f>
        <v>11</v>
      </c>
      <c r="AT7" s="129"/>
    </row>
    <row r="8" spans="1:46" ht="18" customHeight="1" thickBot="1">
      <c r="A8" s="118" t="s">
        <v>49</v>
      </c>
      <c r="B8" s="190" t="s">
        <v>142</v>
      </c>
      <c r="C8" s="119">
        <v>28475</v>
      </c>
      <c r="D8" s="134" t="s">
        <v>90</v>
      </c>
      <c r="E8" s="120">
        <v>1</v>
      </c>
      <c r="F8" s="197">
        <v>2</v>
      </c>
      <c r="G8" s="198">
        <v>2</v>
      </c>
      <c r="H8" s="198">
        <v>2</v>
      </c>
      <c r="I8" s="198">
        <v>2</v>
      </c>
      <c r="J8" s="199">
        <v>2</v>
      </c>
      <c r="K8" s="197">
        <v>2</v>
      </c>
      <c r="L8" s="198">
        <v>1</v>
      </c>
      <c r="M8" s="198">
        <v>1</v>
      </c>
      <c r="N8" s="198">
        <v>1</v>
      </c>
      <c r="O8" s="199">
        <v>1</v>
      </c>
      <c r="P8" s="197">
        <v>1</v>
      </c>
      <c r="Q8" s="198">
        <v>2</v>
      </c>
      <c r="R8" s="198">
        <v>1</v>
      </c>
      <c r="S8" s="198">
        <v>1</v>
      </c>
      <c r="T8" s="199">
        <v>1</v>
      </c>
      <c r="U8" s="197">
        <v>1</v>
      </c>
      <c r="V8" s="198">
        <v>3</v>
      </c>
      <c r="W8" s="198">
        <v>1</v>
      </c>
      <c r="X8" s="198">
        <v>1</v>
      </c>
      <c r="Y8" s="199">
        <v>3</v>
      </c>
      <c r="Z8" s="197">
        <v>1</v>
      </c>
      <c r="AA8" s="198">
        <v>1</v>
      </c>
      <c r="AB8" s="198">
        <v>3</v>
      </c>
      <c r="AC8" s="198">
        <v>1</v>
      </c>
      <c r="AD8" s="199">
        <v>1</v>
      </c>
      <c r="AE8" s="125">
        <f t="shared" si="0"/>
        <v>6</v>
      </c>
      <c r="AF8" s="135">
        <f>IF(AE8=0,"0",AE8)</f>
        <v>6</v>
      </c>
      <c r="AG8" s="136">
        <f>IF(L8=3,1,IF(L8=2,2,IF(L8=1,3)))</f>
        <v>3</v>
      </c>
      <c r="AH8" s="127">
        <f t="shared" si="1"/>
        <v>9</v>
      </c>
      <c r="AI8" s="136">
        <f>IF(AH8=0,"0",AH8)</f>
        <v>9</v>
      </c>
      <c r="AJ8" s="136">
        <f>IF(Z8=3,1,IF(Z8=2,2,IF(Z8=1,3)))</f>
        <v>3</v>
      </c>
      <c r="AK8" s="136">
        <f>IF(AD8=3,1,IF(AD8=2,2,IF(AD8=1,3)))</f>
        <v>3</v>
      </c>
      <c r="AL8" s="127">
        <f t="shared" si="2"/>
        <v>10</v>
      </c>
      <c r="AM8" s="136">
        <f>IF(AL8=0,"0",AL8)</f>
        <v>10</v>
      </c>
      <c r="AN8" s="136">
        <f>IF(P8=3,1,IF(P8=2,2,IF(P8=1,3)))</f>
        <v>3</v>
      </c>
      <c r="AO8" s="136">
        <f>IF(S8=3,1,IF(S8=2,2,IF(S8=1,3)))</f>
        <v>3</v>
      </c>
      <c r="AP8" s="127">
        <f t="shared" si="3"/>
        <v>12</v>
      </c>
      <c r="AQ8" s="136">
        <f>IF(AP8=0,"0",AP8)</f>
        <v>12</v>
      </c>
      <c r="AR8" s="127">
        <f t="shared" si="4"/>
        <v>11</v>
      </c>
      <c r="AS8" s="137">
        <f>IF(AR8=0,"0",AR8)</f>
        <v>11</v>
      </c>
      <c r="AT8" s="129"/>
    </row>
    <row r="9" spans="1:46" ht="18" customHeight="1">
      <c r="A9" s="103" t="s">
        <v>50</v>
      </c>
      <c r="B9" s="104" t="s">
        <v>142</v>
      </c>
      <c r="C9" s="105">
        <v>28476</v>
      </c>
      <c r="D9" s="124" t="s">
        <v>91</v>
      </c>
      <c r="E9" s="106">
        <v>1</v>
      </c>
      <c r="F9" s="191">
        <v>2</v>
      </c>
      <c r="G9" s="192">
        <v>1</v>
      </c>
      <c r="H9" s="192">
        <v>1</v>
      </c>
      <c r="I9" s="192">
        <v>2</v>
      </c>
      <c r="J9" s="193">
        <v>1</v>
      </c>
      <c r="K9" s="191">
        <v>1</v>
      </c>
      <c r="L9" s="192">
        <v>2</v>
      </c>
      <c r="M9" s="192">
        <v>1</v>
      </c>
      <c r="N9" s="192">
        <v>2</v>
      </c>
      <c r="O9" s="193">
        <v>1</v>
      </c>
      <c r="P9" s="191">
        <v>1</v>
      </c>
      <c r="Q9" s="192">
        <v>1</v>
      </c>
      <c r="R9" s="192">
        <v>1</v>
      </c>
      <c r="S9" s="192">
        <v>1</v>
      </c>
      <c r="T9" s="193">
        <v>1</v>
      </c>
      <c r="U9" s="191">
        <v>2</v>
      </c>
      <c r="V9" s="192">
        <v>3</v>
      </c>
      <c r="W9" s="192">
        <v>1</v>
      </c>
      <c r="X9" s="192">
        <v>1</v>
      </c>
      <c r="Y9" s="193">
        <v>2</v>
      </c>
      <c r="Z9" s="191">
        <v>1</v>
      </c>
      <c r="AA9" s="192">
        <v>1</v>
      </c>
      <c r="AB9" s="192">
        <v>2</v>
      </c>
      <c r="AC9" s="192">
        <v>1</v>
      </c>
      <c r="AD9" s="193">
        <v>2</v>
      </c>
      <c r="AE9" s="125">
        <f t="shared" si="0"/>
        <v>6</v>
      </c>
      <c r="AF9" s="126">
        <f aca="true" t="shared" si="5" ref="AF9:AF23">IF(AE9=0,"0",AE9)</f>
        <v>6</v>
      </c>
      <c r="AG9" s="127">
        <f aca="true" t="shared" si="6" ref="AG9:AG23">IF(L9=3,1,IF(L9=2,2,IF(L9=1,3)))</f>
        <v>2</v>
      </c>
      <c r="AH9" s="127">
        <f t="shared" si="1"/>
        <v>6</v>
      </c>
      <c r="AI9" s="127">
        <f aca="true" t="shared" si="7" ref="AI9:AI23">IF(AH9=0,"0",AH9)</f>
        <v>6</v>
      </c>
      <c r="AJ9" s="127">
        <f aca="true" t="shared" si="8" ref="AJ9:AJ23">IF(Z9=3,1,IF(Z9=2,2,IF(Z9=1,3)))</f>
        <v>3</v>
      </c>
      <c r="AK9" s="127">
        <f aca="true" t="shared" si="9" ref="AK9:AK23">IF(AD9=3,1,IF(AD9=2,2,IF(AD9=1,3)))</f>
        <v>2</v>
      </c>
      <c r="AL9" s="127">
        <f t="shared" si="2"/>
        <v>8</v>
      </c>
      <c r="AM9" s="127">
        <f aca="true" t="shared" si="10" ref="AM9:AM23">IF(AL9=0,"0",AL9)</f>
        <v>8</v>
      </c>
      <c r="AN9" s="127">
        <f aca="true" t="shared" si="11" ref="AN9:AN23">IF(P9=3,1,IF(P9=2,2,IF(P9=1,3)))</f>
        <v>3</v>
      </c>
      <c r="AO9" s="127">
        <f aca="true" t="shared" si="12" ref="AO9:AO23">IF(S9=3,1,IF(S9=2,2,IF(S9=1,3)))</f>
        <v>3</v>
      </c>
      <c r="AP9" s="127">
        <f t="shared" si="3"/>
        <v>10</v>
      </c>
      <c r="AQ9" s="127">
        <f aca="true" t="shared" si="13" ref="AQ9:AQ23">IF(AP9=0,"0",AP9)</f>
        <v>10</v>
      </c>
      <c r="AR9" s="127">
        <f t="shared" si="4"/>
        <v>11</v>
      </c>
      <c r="AS9" s="128">
        <f aca="true" t="shared" si="14" ref="AS9:AS23">IF(AR9=0,"0",AR9)</f>
        <v>11</v>
      </c>
      <c r="AT9" s="129"/>
    </row>
    <row r="10" spans="1:46" ht="18" customHeight="1">
      <c r="A10" s="110" t="s">
        <v>51</v>
      </c>
      <c r="B10" s="104" t="s">
        <v>142</v>
      </c>
      <c r="C10" s="111">
        <v>28477</v>
      </c>
      <c r="D10" s="130" t="s">
        <v>92</v>
      </c>
      <c r="E10" s="112">
        <v>1</v>
      </c>
      <c r="F10" s="194">
        <v>2</v>
      </c>
      <c r="G10" s="195">
        <v>1</v>
      </c>
      <c r="H10" s="195">
        <v>1</v>
      </c>
      <c r="I10" s="195">
        <v>2</v>
      </c>
      <c r="J10" s="196">
        <v>2</v>
      </c>
      <c r="K10" s="194">
        <v>1</v>
      </c>
      <c r="L10" s="195">
        <v>2</v>
      </c>
      <c r="M10" s="195">
        <v>1</v>
      </c>
      <c r="N10" s="195">
        <v>1</v>
      </c>
      <c r="O10" s="196">
        <v>2</v>
      </c>
      <c r="P10" s="194">
        <v>1</v>
      </c>
      <c r="Q10" s="195">
        <v>2</v>
      </c>
      <c r="R10" s="195">
        <v>1</v>
      </c>
      <c r="S10" s="195">
        <v>1</v>
      </c>
      <c r="T10" s="196">
        <v>1</v>
      </c>
      <c r="U10" s="194">
        <v>2</v>
      </c>
      <c r="V10" s="195">
        <v>1</v>
      </c>
      <c r="W10" s="195">
        <v>2</v>
      </c>
      <c r="X10" s="195">
        <v>1</v>
      </c>
      <c r="Y10" s="196">
        <v>2</v>
      </c>
      <c r="Z10" s="194">
        <v>1</v>
      </c>
      <c r="AA10" s="195">
        <v>1</v>
      </c>
      <c r="AB10" s="195">
        <v>1</v>
      </c>
      <c r="AC10" s="195">
        <v>2</v>
      </c>
      <c r="AD10" s="196">
        <v>1</v>
      </c>
      <c r="AE10" s="125">
        <f aca="true" t="shared" si="15" ref="AE10:AE23">H10+M10+R10+U10+AC10</f>
        <v>7</v>
      </c>
      <c r="AF10" s="131">
        <f t="shared" si="5"/>
        <v>7</v>
      </c>
      <c r="AG10" s="132">
        <f t="shared" si="6"/>
        <v>2</v>
      </c>
      <c r="AH10" s="127">
        <f aca="true" t="shared" si="16" ref="AH10:AH23">J10+AG10+Q10+W10+AA10</f>
        <v>9</v>
      </c>
      <c r="AI10" s="132">
        <f t="shared" si="7"/>
        <v>9</v>
      </c>
      <c r="AJ10" s="132">
        <f t="shared" si="8"/>
        <v>3</v>
      </c>
      <c r="AK10" s="132">
        <f t="shared" si="9"/>
        <v>3</v>
      </c>
      <c r="AL10" s="127">
        <f aca="true" t="shared" si="17" ref="AL10:AL23">G10+O10+T10+AJ10+AK10</f>
        <v>10</v>
      </c>
      <c r="AM10" s="132">
        <f t="shared" si="10"/>
        <v>10</v>
      </c>
      <c r="AN10" s="132">
        <f t="shared" si="11"/>
        <v>3</v>
      </c>
      <c r="AO10" s="132">
        <f t="shared" si="12"/>
        <v>3</v>
      </c>
      <c r="AP10" s="127">
        <f aca="true" t="shared" si="18" ref="AP10:AP23">K10+AN10+AO10+X10+AB10</f>
        <v>9</v>
      </c>
      <c r="AQ10" s="132">
        <f t="shared" si="13"/>
        <v>9</v>
      </c>
      <c r="AR10" s="127">
        <f aca="true" t="shared" si="19" ref="AR10:AR23">F10+I10+N10+V10+Y10</f>
        <v>8</v>
      </c>
      <c r="AS10" s="133">
        <f t="shared" si="14"/>
        <v>8</v>
      </c>
      <c r="AT10" s="129"/>
    </row>
    <row r="11" spans="1:46" ht="18" customHeight="1">
      <c r="A11" s="116" t="s">
        <v>52</v>
      </c>
      <c r="B11" s="104" t="s">
        <v>142</v>
      </c>
      <c r="C11" s="111">
        <v>28478</v>
      </c>
      <c r="D11" s="130" t="s">
        <v>93</v>
      </c>
      <c r="E11" s="112">
        <v>1</v>
      </c>
      <c r="F11" s="194">
        <v>2</v>
      </c>
      <c r="G11" s="195">
        <v>2</v>
      </c>
      <c r="H11" s="195">
        <v>1</v>
      </c>
      <c r="I11" s="195">
        <v>2</v>
      </c>
      <c r="J11" s="196">
        <v>1</v>
      </c>
      <c r="K11" s="194">
        <v>1</v>
      </c>
      <c r="L11" s="195">
        <v>2</v>
      </c>
      <c r="M11" s="195">
        <v>1</v>
      </c>
      <c r="N11" s="195">
        <v>1</v>
      </c>
      <c r="O11" s="196">
        <v>1</v>
      </c>
      <c r="P11" s="194">
        <v>1</v>
      </c>
      <c r="Q11" s="195">
        <v>1</v>
      </c>
      <c r="R11" s="195">
        <v>1</v>
      </c>
      <c r="S11" s="195">
        <v>1</v>
      </c>
      <c r="T11" s="196">
        <v>1</v>
      </c>
      <c r="U11" s="194">
        <v>2</v>
      </c>
      <c r="V11" s="195">
        <v>1</v>
      </c>
      <c r="W11" s="195">
        <v>1</v>
      </c>
      <c r="X11" s="195">
        <v>1</v>
      </c>
      <c r="Y11" s="196">
        <v>2</v>
      </c>
      <c r="Z11" s="194">
        <v>2</v>
      </c>
      <c r="AA11" s="195">
        <v>1</v>
      </c>
      <c r="AB11" s="195">
        <v>2</v>
      </c>
      <c r="AC11" s="195">
        <v>1</v>
      </c>
      <c r="AD11" s="196">
        <v>2</v>
      </c>
      <c r="AE11" s="125">
        <f t="shared" si="15"/>
        <v>6</v>
      </c>
      <c r="AF11" s="131">
        <f t="shared" si="5"/>
        <v>6</v>
      </c>
      <c r="AG11" s="132">
        <f t="shared" si="6"/>
        <v>2</v>
      </c>
      <c r="AH11" s="127">
        <f t="shared" si="16"/>
        <v>6</v>
      </c>
      <c r="AI11" s="132">
        <f t="shared" si="7"/>
        <v>6</v>
      </c>
      <c r="AJ11" s="132">
        <f t="shared" si="8"/>
        <v>2</v>
      </c>
      <c r="AK11" s="132">
        <f t="shared" si="9"/>
        <v>2</v>
      </c>
      <c r="AL11" s="127">
        <f t="shared" si="17"/>
        <v>8</v>
      </c>
      <c r="AM11" s="132">
        <f t="shared" si="10"/>
        <v>8</v>
      </c>
      <c r="AN11" s="132">
        <f t="shared" si="11"/>
        <v>3</v>
      </c>
      <c r="AO11" s="132">
        <f t="shared" si="12"/>
        <v>3</v>
      </c>
      <c r="AP11" s="127">
        <f t="shared" si="18"/>
        <v>10</v>
      </c>
      <c r="AQ11" s="132">
        <f t="shared" si="13"/>
        <v>10</v>
      </c>
      <c r="AR11" s="127">
        <f t="shared" si="19"/>
        <v>8</v>
      </c>
      <c r="AS11" s="133">
        <f t="shared" si="14"/>
        <v>8</v>
      </c>
      <c r="AT11" s="129"/>
    </row>
    <row r="12" spans="1:46" ht="18" customHeight="1">
      <c r="A12" s="117" t="s">
        <v>53</v>
      </c>
      <c r="B12" s="104" t="s">
        <v>142</v>
      </c>
      <c r="C12" s="111">
        <v>28479</v>
      </c>
      <c r="D12" s="130" t="s">
        <v>94</v>
      </c>
      <c r="E12" s="112">
        <v>1</v>
      </c>
      <c r="F12" s="191">
        <v>2</v>
      </c>
      <c r="G12" s="192">
        <v>1</v>
      </c>
      <c r="H12" s="192">
        <v>2</v>
      </c>
      <c r="I12" s="192">
        <v>2</v>
      </c>
      <c r="J12" s="193">
        <v>2</v>
      </c>
      <c r="K12" s="191">
        <v>1</v>
      </c>
      <c r="L12" s="192">
        <v>2</v>
      </c>
      <c r="M12" s="192">
        <v>2</v>
      </c>
      <c r="N12" s="192">
        <v>3</v>
      </c>
      <c r="O12" s="193">
        <v>1</v>
      </c>
      <c r="P12" s="191">
        <v>1</v>
      </c>
      <c r="Q12" s="192">
        <v>1</v>
      </c>
      <c r="R12" s="192">
        <v>2</v>
      </c>
      <c r="S12" s="192">
        <v>1</v>
      </c>
      <c r="T12" s="193">
        <v>3</v>
      </c>
      <c r="U12" s="191">
        <v>2</v>
      </c>
      <c r="V12" s="192">
        <v>3</v>
      </c>
      <c r="W12" s="192">
        <v>1</v>
      </c>
      <c r="X12" s="192">
        <v>1</v>
      </c>
      <c r="Y12" s="193">
        <v>1</v>
      </c>
      <c r="Z12" s="191">
        <v>2</v>
      </c>
      <c r="AA12" s="192">
        <v>1</v>
      </c>
      <c r="AB12" s="192">
        <v>3</v>
      </c>
      <c r="AC12" s="192">
        <v>2</v>
      </c>
      <c r="AD12" s="193">
        <v>3</v>
      </c>
      <c r="AE12" s="125">
        <f t="shared" si="15"/>
        <v>10</v>
      </c>
      <c r="AF12" s="131">
        <f t="shared" si="5"/>
        <v>10</v>
      </c>
      <c r="AG12" s="132">
        <f t="shared" si="6"/>
        <v>2</v>
      </c>
      <c r="AH12" s="127">
        <f t="shared" si="16"/>
        <v>7</v>
      </c>
      <c r="AI12" s="132">
        <f t="shared" si="7"/>
        <v>7</v>
      </c>
      <c r="AJ12" s="132">
        <f t="shared" si="8"/>
        <v>2</v>
      </c>
      <c r="AK12" s="132">
        <f t="shared" si="9"/>
        <v>1</v>
      </c>
      <c r="AL12" s="127">
        <f t="shared" si="17"/>
        <v>8</v>
      </c>
      <c r="AM12" s="132">
        <f t="shared" si="10"/>
        <v>8</v>
      </c>
      <c r="AN12" s="132">
        <f t="shared" si="11"/>
        <v>3</v>
      </c>
      <c r="AO12" s="132">
        <f t="shared" si="12"/>
        <v>3</v>
      </c>
      <c r="AP12" s="127">
        <f t="shared" si="18"/>
        <v>11</v>
      </c>
      <c r="AQ12" s="132">
        <f t="shared" si="13"/>
        <v>11</v>
      </c>
      <c r="AR12" s="127">
        <f t="shared" si="19"/>
        <v>11</v>
      </c>
      <c r="AS12" s="133">
        <f t="shared" si="14"/>
        <v>11</v>
      </c>
      <c r="AT12" s="129"/>
    </row>
    <row r="13" spans="1:46" ht="18" customHeight="1" thickBot="1">
      <c r="A13" s="118" t="s">
        <v>54</v>
      </c>
      <c r="B13" s="190" t="s">
        <v>142</v>
      </c>
      <c r="C13" s="119">
        <v>28480</v>
      </c>
      <c r="D13" s="134" t="s">
        <v>95</v>
      </c>
      <c r="E13" s="120">
        <v>1</v>
      </c>
      <c r="F13" s="197">
        <v>2</v>
      </c>
      <c r="G13" s="198">
        <v>2</v>
      </c>
      <c r="H13" s="198">
        <v>1</v>
      </c>
      <c r="I13" s="198">
        <v>2</v>
      </c>
      <c r="J13" s="199">
        <v>2</v>
      </c>
      <c r="K13" s="197">
        <v>3</v>
      </c>
      <c r="L13" s="198">
        <v>2</v>
      </c>
      <c r="M13" s="198">
        <v>2</v>
      </c>
      <c r="N13" s="198">
        <v>2</v>
      </c>
      <c r="O13" s="199">
        <v>2</v>
      </c>
      <c r="P13" s="197">
        <v>1</v>
      </c>
      <c r="Q13" s="198">
        <v>2</v>
      </c>
      <c r="R13" s="198">
        <v>1</v>
      </c>
      <c r="S13" s="198">
        <v>2</v>
      </c>
      <c r="T13" s="199">
        <v>2</v>
      </c>
      <c r="U13" s="197">
        <v>2</v>
      </c>
      <c r="V13" s="198">
        <v>3</v>
      </c>
      <c r="W13" s="198">
        <v>2</v>
      </c>
      <c r="X13" s="198">
        <v>1</v>
      </c>
      <c r="Y13" s="199">
        <v>3</v>
      </c>
      <c r="Z13" s="197">
        <v>2</v>
      </c>
      <c r="AA13" s="198">
        <v>1</v>
      </c>
      <c r="AB13" s="198">
        <v>3</v>
      </c>
      <c r="AC13" s="198">
        <v>2</v>
      </c>
      <c r="AD13" s="199">
        <v>2</v>
      </c>
      <c r="AE13" s="125">
        <f t="shared" si="15"/>
        <v>8</v>
      </c>
      <c r="AF13" s="135">
        <f t="shared" si="5"/>
        <v>8</v>
      </c>
      <c r="AG13" s="136">
        <f t="shared" si="6"/>
        <v>2</v>
      </c>
      <c r="AH13" s="127">
        <f t="shared" si="16"/>
        <v>9</v>
      </c>
      <c r="AI13" s="136">
        <f t="shared" si="7"/>
        <v>9</v>
      </c>
      <c r="AJ13" s="136">
        <f t="shared" si="8"/>
        <v>2</v>
      </c>
      <c r="AK13" s="136">
        <f t="shared" si="9"/>
        <v>2</v>
      </c>
      <c r="AL13" s="127">
        <f t="shared" si="17"/>
        <v>10</v>
      </c>
      <c r="AM13" s="136">
        <f t="shared" si="10"/>
        <v>10</v>
      </c>
      <c r="AN13" s="136">
        <f t="shared" si="11"/>
        <v>3</v>
      </c>
      <c r="AO13" s="136">
        <f t="shared" si="12"/>
        <v>2</v>
      </c>
      <c r="AP13" s="127">
        <f t="shared" si="18"/>
        <v>12</v>
      </c>
      <c r="AQ13" s="136">
        <f t="shared" si="13"/>
        <v>12</v>
      </c>
      <c r="AR13" s="127">
        <f t="shared" si="19"/>
        <v>12</v>
      </c>
      <c r="AS13" s="137">
        <f t="shared" si="14"/>
        <v>12</v>
      </c>
      <c r="AT13" s="129"/>
    </row>
    <row r="14" spans="1:46" ht="18" customHeight="1" thickBot="1">
      <c r="A14" s="103" t="s">
        <v>55</v>
      </c>
      <c r="B14" s="190" t="s">
        <v>142</v>
      </c>
      <c r="C14" s="105">
        <v>28481</v>
      </c>
      <c r="D14" s="124" t="s">
        <v>96</v>
      </c>
      <c r="E14" s="106">
        <v>1</v>
      </c>
      <c r="F14" s="191">
        <v>2</v>
      </c>
      <c r="G14" s="192">
        <v>1</v>
      </c>
      <c r="H14" s="192">
        <v>1</v>
      </c>
      <c r="I14" s="192">
        <v>2</v>
      </c>
      <c r="J14" s="193">
        <v>1</v>
      </c>
      <c r="K14" s="191">
        <v>1</v>
      </c>
      <c r="L14" s="192">
        <v>2</v>
      </c>
      <c r="M14" s="192">
        <v>2</v>
      </c>
      <c r="N14" s="192">
        <v>2</v>
      </c>
      <c r="O14" s="193">
        <v>1</v>
      </c>
      <c r="P14" s="191">
        <v>1</v>
      </c>
      <c r="Q14" s="192">
        <v>1</v>
      </c>
      <c r="R14" s="192">
        <v>1</v>
      </c>
      <c r="S14" s="192">
        <v>1</v>
      </c>
      <c r="T14" s="193">
        <v>1</v>
      </c>
      <c r="U14" s="191">
        <v>2</v>
      </c>
      <c r="V14" s="192">
        <v>2</v>
      </c>
      <c r="W14" s="192">
        <v>1</v>
      </c>
      <c r="X14" s="192">
        <v>1</v>
      </c>
      <c r="Y14" s="193">
        <v>3</v>
      </c>
      <c r="Z14" s="191">
        <v>2</v>
      </c>
      <c r="AA14" s="192">
        <v>2</v>
      </c>
      <c r="AB14" s="192">
        <v>3</v>
      </c>
      <c r="AC14" s="192">
        <v>2</v>
      </c>
      <c r="AD14" s="193">
        <v>2</v>
      </c>
      <c r="AE14" s="125">
        <f t="shared" si="15"/>
        <v>8</v>
      </c>
      <c r="AF14" s="126">
        <f t="shared" si="5"/>
        <v>8</v>
      </c>
      <c r="AG14" s="127">
        <f t="shared" si="6"/>
        <v>2</v>
      </c>
      <c r="AH14" s="127">
        <f t="shared" si="16"/>
        <v>7</v>
      </c>
      <c r="AI14" s="127">
        <f t="shared" si="7"/>
        <v>7</v>
      </c>
      <c r="AJ14" s="127">
        <f t="shared" si="8"/>
        <v>2</v>
      </c>
      <c r="AK14" s="127">
        <f t="shared" si="9"/>
        <v>2</v>
      </c>
      <c r="AL14" s="127">
        <f t="shared" si="17"/>
        <v>7</v>
      </c>
      <c r="AM14" s="127">
        <f t="shared" si="10"/>
        <v>7</v>
      </c>
      <c r="AN14" s="127">
        <f t="shared" si="11"/>
        <v>3</v>
      </c>
      <c r="AO14" s="127">
        <f t="shared" si="12"/>
        <v>3</v>
      </c>
      <c r="AP14" s="127">
        <f t="shared" si="18"/>
        <v>11</v>
      </c>
      <c r="AQ14" s="127">
        <f t="shared" si="13"/>
        <v>11</v>
      </c>
      <c r="AR14" s="127">
        <f t="shared" si="19"/>
        <v>11</v>
      </c>
      <c r="AS14" s="128">
        <f t="shared" si="14"/>
        <v>11</v>
      </c>
      <c r="AT14" s="129"/>
    </row>
    <row r="15" spans="1:46" ht="18" customHeight="1">
      <c r="A15" s="110" t="s">
        <v>56</v>
      </c>
      <c r="B15" s="104" t="s">
        <v>142</v>
      </c>
      <c r="C15" s="111">
        <v>28482</v>
      </c>
      <c r="D15" s="130" t="s">
        <v>97</v>
      </c>
      <c r="E15" s="112">
        <v>1</v>
      </c>
      <c r="F15" s="194">
        <v>2</v>
      </c>
      <c r="G15" s="195">
        <v>2</v>
      </c>
      <c r="H15" s="195">
        <v>2</v>
      </c>
      <c r="I15" s="195">
        <v>2</v>
      </c>
      <c r="J15" s="196">
        <v>1</v>
      </c>
      <c r="K15" s="194">
        <v>1</v>
      </c>
      <c r="L15" s="195">
        <v>1</v>
      </c>
      <c r="M15" s="195">
        <v>2</v>
      </c>
      <c r="N15" s="195">
        <v>1</v>
      </c>
      <c r="O15" s="196">
        <v>2</v>
      </c>
      <c r="P15" s="194">
        <v>1</v>
      </c>
      <c r="Q15" s="195">
        <v>1</v>
      </c>
      <c r="R15" s="195">
        <v>1</v>
      </c>
      <c r="S15" s="195">
        <v>1</v>
      </c>
      <c r="T15" s="196">
        <v>2</v>
      </c>
      <c r="U15" s="194">
        <v>3</v>
      </c>
      <c r="V15" s="195">
        <v>3</v>
      </c>
      <c r="W15" s="195">
        <v>2</v>
      </c>
      <c r="X15" s="195">
        <v>1</v>
      </c>
      <c r="Y15" s="196">
        <v>1</v>
      </c>
      <c r="Z15" s="194">
        <v>3</v>
      </c>
      <c r="AA15" s="195">
        <v>1</v>
      </c>
      <c r="AB15" s="195">
        <v>1</v>
      </c>
      <c r="AC15" s="195">
        <v>1</v>
      </c>
      <c r="AD15" s="196">
        <v>2</v>
      </c>
      <c r="AE15" s="125">
        <f t="shared" si="15"/>
        <v>9</v>
      </c>
      <c r="AF15" s="131">
        <f t="shared" si="5"/>
        <v>9</v>
      </c>
      <c r="AG15" s="132">
        <f t="shared" si="6"/>
        <v>3</v>
      </c>
      <c r="AH15" s="127">
        <f t="shared" si="16"/>
        <v>8</v>
      </c>
      <c r="AI15" s="132">
        <f t="shared" si="7"/>
        <v>8</v>
      </c>
      <c r="AJ15" s="132">
        <f t="shared" si="8"/>
        <v>1</v>
      </c>
      <c r="AK15" s="132">
        <f t="shared" si="9"/>
        <v>2</v>
      </c>
      <c r="AL15" s="127">
        <f t="shared" si="17"/>
        <v>9</v>
      </c>
      <c r="AM15" s="132">
        <f t="shared" si="10"/>
        <v>9</v>
      </c>
      <c r="AN15" s="132">
        <f t="shared" si="11"/>
        <v>3</v>
      </c>
      <c r="AO15" s="132">
        <f t="shared" si="12"/>
        <v>3</v>
      </c>
      <c r="AP15" s="127">
        <f t="shared" si="18"/>
        <v>9</v>
      </c>
      <c r="AQ15" s="132">
        <f t="shared" si="13"/>
        <v>9</v>
      </c>
      <c r="AR15" s="127">
        <f t="shared" si="19"/>
        <v>9</v>
      </c>
      <c r="AS15" s="133">
        <f t="shared" si="14"/>
        <v>9</v>
      </c>
      <c r="AT15" s="129"/>
    </row>
    <row r="16" spans="1:46" ht="18" customHeight="1">
      <c r="A16" s="116" t="s">
        <v>57</v>
      </c>
      <c r="B16" s="104" t="s">
        <v>142</v>
      </c>
      <c r="C16" s="111">
        <v>28483</v>
      </c>
      <c r="D16" s="130" t="s">
        <v>98</v>
      </c>
      <c r="E16" s="112">
        <v>1</v>
      </c>
      <c r="F16" s="194">
        <v>2</v>
      </c>
      <c r="G16" s="195">
        <v>2</v>
      </c>
      <c r="H16" s="195">
        <v>1</v>
      </c>
      <c r="I16" s="195">
        <v>2</v>
      </c>
      <c r="J16" s="196">
        <v>2</v>
      </c>
      <c r="K16" s="194">
        <v>1</v>
      </c>
      <c r="L16" s="195">
        <v>2</v>
      </c>
      <c r="M16" s="195">
        <v>1</v>
      </c>
      <c r="N16" s="195">
        <v>2</v>
      </c>
      <c r="O16" s="196">
        <v>1</v>
      </c>
      <c r="P16" s="194">
        <v>1</v>
      </c>
      <c r="Q16" s="195">
        <v>1</v>
      </c>
      <c r="R16" s="195">
        <v>1</v>
      </c>
      <c r="S16" s="195">
        <v>1</v>
      </c>
      <c r="T16" s="196">
        <v>2</v>
      </c>
      <c r="U16" s="194">
        <v>2</v>
      </c>
      <c r="V16" s="195">
        <v>3</v>
      </c>
      <c r="W16" s="195">
        <v>1</v>
      </c>
      <c r="X16" s="195">
        <v>1</v>
      </c>
      <c r="Y16" s="196">
        <v>3</v>
      </c>
      <c r="Z16" s="194">
        <v>2</v>
      </c>
      <c r="AA16" s="195">
        <v>1</v>
      </c>
      <c r="AB16" s="195">
        <v>1</v>
      </c>
      <c r="AC16" s="195">
        <v>1</v>
      </c>
      <c r="AD16" s="196">
        <v>2</v>
      </c>
      <c r="AE16" s="125">
        <f t="shared" si="15"/>
        <v>6</v>
      </c>
      <c r="AF16" s="131">
        <f t="shared" si="5"/>
        <v>6</v>
      </c>
      <c r="AG16" s="132">
        <f t="shared" si="6"/>
        <v>2</v>
      </c>
      <c r="AH16" s="127">
        <f t="shared" si="16"/>
        <v>7</v>
      </c>
      <c r="AI16" s="132">
        <f t="shared" si="7"/>
        <v>7</v>
      </c>
      <c r="AJ16" s="132">
        <f t="shared" si="8"/>
        <v>2</v>
      </c>
      <c r="AK16" s="132">
        <f t="shared" si="9"/>
        <v>2</v>
      </c>
      <c r="AL16" s="127">
        <f t="shared" si="17"/>
        <v>9</v>
      </c>
      <c r="AM16" s="132">
        <f t="shared" si="10"/>
        <v>9</v>
      </c>
      <c r="AN16" s="132">
        <f t="shared" si="11"/>
        <v>3</v>
      </c>
      <c r="AO16" s="132">
        <f t="shared" si="12"/>
        <v>3</v>
      </c>
      <c r="AP16" s="127">
        <f t="shared" si="18"/>
        <v>9</v>
      </c>
      <c r="AQ16" s="132">
        <f t="shared" si="13"/>
        <v>9</v>
      </c>
      <c r="AR16" s="127">
        <f t="shared" si="19"/>
        <v>12</v>
      </c>
      <c r="AS16" s="133">
        <f t="shared" si="14"/>
        <v>12</v>
      </c>
      <c r="AT16" s="129"/>
    </row>
    <row r="17" spans="1:46" ht="18" customHeight="1">
      <c r="A17" s="117" t="s">
        <v>58</v>
      </c>
      <c r="B17" s="104" t="s">
        <v>142</v>
      </c>
      <c r="C17" s="111">
        <v>28484</v>
      </c>
      <c r="D17" s="130" t="s">
        <v>99</v>
      </c>
      <c r="E17" s="112">
        <v>1</v>
      </c>
      <c r="F17" s="191">
        <v>2</v>
      </c>
      <c r="G17" s="192">
        <v>2</v>
      </c>
      <c r="H17" s="192">
        <v>1</v>
      </c>
      <c r="I17" s="192">
        <v>2</v>
      </c>
      <c r="J17" s="193">
        <v>1</v>
      </c>
      <c r="K17" s="191">
        <v>1</v>
      </c>
      <c r="L17" s="192">
        <v>1</v>
      </c>
      <c r="M17" s="192">
        <v>1</v>
      </c>
      <c r="N17" s="192">
        <v>2</v>
      </c>
      <c r="O17" s="193">
        <v>1</v>
      </c>
      <c r="P17" s="191">
        <v>1</v>
      </c>
      <c r="Q17" s="192">
        <v>1</v>
      </c>
      <c r="R17" s="192">
        <v>1</v>
      </c>
      <c r="S17" s="192">
        <v>2</v>
      </c>
      <c r="T17" s="193">
        <v>2</v>
      </c>
      <c r="U17" s="191">
        <v>3</v>
      </c>
      <c r="V17" s="192">
        <v>2</v>
      </c>
      <c r="W17" s="192">
        <v>1</v>
      </c>
      <c r="X17" s="192">
        <v>1</v>
      </c>
      <c r="Y17" s="193">
        <v>3</v>
      </c>
      <c r="Z17" s="191">
        <v>1</v>
      </c>
      <c r="AA17" s="192">
        <v>1</v>
      </c>
      <c r="AB17" s="192">
        <v>2</v>
      </c>
      <c r="AC17" s="192">
        <v>1</v>
      </c>
      <c r="AD17" s="193">
        <v>1</v>
      </c>
      <c r="AE17" s="125">
        <f t="shared" si="15"/>
        <v>7</v>
      </c>
      <c r="AF17" s="131">
        <f t="shared" si="5"/>
        <v>7</v>
      </c>
      <c r="AG17" s="132">
        <f t="shared" si="6"/>
        <v>3</v>
      </c>
      <c r="AH17" s="127">
        <f t="shared" si="16"/>
        <v>7</v>
      </c>
      <c r="AI17" s="132">
        <f t="shared" si="7"/>
        <v>7</v>
      </c>
      <c r="AJ17" s="132">
        <f t="shared" si="8"/>
        <v>3</v>
      </c>
      <c r="AK17" s="132">
        <f t="shared" si="9"/>
        <v>3</v>
      </c>
      <c r="AL17" s="127">
        <f t="shared" si="17"/>
        <v>11</v>
      </c>
      <c r="AM17" s="132">
        <f t="shared" si="10"/>
        <v>11</v>
      </c>
      <c r="AN17" s="132">
        <f t="shared" si="11"/>
        <v>3</v>
      </c>
      <c r="AO17" s="132">
        <f t="shared" si="12"/>
        <v>2</v>
      </c>
      <c r="AP17" s="127">
        <f t="shared" si="18"/>
        <v>9</v>
      </c>
      <c r="AQ17" s="132">
        <f t="shared" si="13"/>
        <v>9</v>
      </c>
      <c r="AR17" s="127">
        <f t="shared" si="19"/>
        <v>11</v>
      </c>
      <c r="AS17" s="133">
        <f t="shared" si="14"/>
        <v>11</v>
      </c>
      <c r="AT17" s="129"/>
    </row>
    <row r="18" spans="1:46" ht="18" customHeight="1" thickBot="1">
      <c r="A18" s="118" t="s">
        <v>59</v>
      </c>
      <c r="B18" s="104" t="s">
        <v>142</v>
      </c>
      <c r="C18" s="119">
        <v>28485</v>
      </c>
      <c r="D18" s="134" t="s">
        <v>100</v>
      </c>
      <c r="E18" s="120">
        <v>1</v>
      </c>
      <c r="F18" s="197">
        <v>2</v>
      </c>
      <c r="G18" s="198">
        <v>1</v>
      </c>
      <c r="H18" s="198">
        <v>1</v>
      </c>
      <c r="I18" s="198">
        <v>2</v>
      </c>
      <c r="J18" s="199">
        <v>2</v>
      </c>
      <c r="K18" s="197">
        <v>1</v>
      </c>
      <c r="L18" s="198">
        <v>1</v>
      </c>
      <c r="M18" s="198">
        <v>2</v>
      </c>
      <c r="N18" s="198">
        <v>3</v>
      </c>
      <c r="O18" s="199">
        <v>1</v>
      </c>
      <c r="P18" s="197">
        <v>1</v>
      </c>
      <c r="Q18" s="198">
        <v>1</v>
      </c>
      <c r="R18" s="198">
        <v>2</v>
      </c>
      <c r="S18" s="198">
        <v>1</v>
      </c>
      <c r="T18" s="199">
        <v>2</v>
      </c>
      <c r="U18" s="197">
        <v>3</v>
      </c>
      <c r="V18" s="198">
        <v>2</v>
      </c>
      <c r="W18" s="198">
        <v>1</v>
      </c>
      <c r="X18" s="198">
        <v>1</v>
      </c>
      <c r="Y18" s="199">
        <v>2</v>
      </c>
      <c r="Z18" s="197">
        <v>1</v>
      </c>
      <c r="AA18" s="198">
        <v>1</v>
      </c>
      <c r="AB18" s="198">
        <v>2</v>
      </c>
      <c r="AC18" s="198">
        <v>3</v>
      </c>
      <c r="AD18" s="199">
        <v>1</v>
      </c>
      <c r="AE18" s="125">
        <f t="shared" si="15"/>
        <v>11</v>
      </c>
      <c r="AF18" s="135">
        <f t="shared" si="5"/>
        <v>11</v>
      </c>
      <c r="AG18" s="136">
        <f t="shared" si="6"/>
        <v>3</v>
      </c>
      <c r="AH18" s="127">
        <f t="shared" si="16"/>
        <v>8</v>
      </c>
      <c r="AI18" s="136">
        <f t="shared" si="7"/>
        <v>8</v>
      </c>
      <c r="AJ18" s="136">
        <f t="shared" si="8"/>
        <v>3</v>
      </c>
      <c r="AK18" s="136">
        <f t="shared" si="9"/>
        <v>3</v>
      </c>
      <c r="AL18" s="127">
        <f t="shared" si="17"/>
        <v>10</v>
      </c>
      <c r="AM18" s="136">
        <f t="shared" si="10"/>
        <v>10</v>
      </c>
      <c r="AN18" s="136">
        <f t="shared" si="11"/>
        <v>3</v>
      </c>
      <c r="AO18" s="136">
        <f t="shared" si="12"/>
        <v>3</v>
      </c>
      <c r="AP18" s="127">
        <f t="shared" si="18"/>
        <v>10</v>
      </c>
      <c r="AQ18" s="136">
        <f t="shared" si="13"/>
        <v>10</v>
      </c>
      <c r="AR18" s="127">
        <f t="shared" si="19"/>
        <v>11</v>
      </c>
      <c r="AS18" s="137">
        <f t="shared" si="14"/>
        <v>11</v>
      </c>
      <c r="AT18" s="129"/>
    </row>
    <row r="19" spans="1:46" ht="18" customHeight="1" thickBot="1">
      <c r="A19" s="103" t="s">
        <v>60</v>
      </c>
      <c r="B19" s="190" t="s">
        <v>142</v>
      </c>
      <c r="C19" s="105">
        <v>28486</v>
      </c>
      <c r="D19" s="124" t="s">
        <v>101</v>
      </c>
      <c r="E19" s="106">
        <v>1</v>
      </c>
      <c r="F19" s="191">
        <v>2</v>
      </c>
      <c r="G19" s="192">
        <v>2</v>
      </c>
      <c r="H19" s="192">
        <v>2</v>
      </c>
      <c r="I19" s="192">
        <v>2</v>
      </c>
      <c r="J19" s="193">
        <v>2</v>
      </c>
      <c r="K19" s="191">
        <v>2</v>
      </c>
      <c r="L19" s="192">
        <v>2</v>
      </c>
      <c r="M19" s="192">
        <v>3</v>
      </c>
      <c r="N19" s="192">
        <v>3</v>
      </c>
      <c r="O19" s="193">
        <v>1</v>
      </c>
      <c r="P19" s="191">
        <v>2</v>
      </c>
      <c r="Q19" s="192">
        <v>2</v>
      </c>
      <c r="R19" s="192">
        <v>2</v>
      </c>
      <c r="S19" s="192">
        <v>1</v>
      </c>
      <c r="T19" s="193">
        <v>2</v>
      </c>
      <c r="U19" s="191">
        <v>2</v>
      </c>
      <c r="V19" s="192">
        <v>2</v>
      </c>
      <c r="W19" s="192">
        <v>1</v>
      </c>
      <c r="X19" s="192">
        <v>2</v>
      </c>
      <c r="Y19" s="193">
        <v>2</v>
      </c>
      <c r="Z19" s="191">
        <v>2</v>
      </c>
      <c r="AA19" s="192">
        <v>1</v>
      </c>
      <c r="AB19" s="192">
        <v>1</v>
      </c>
      <c r="AC19" s="192">
        <v>2</v>
      </c>
      <c r="AD19" s="193">
        <v>2</v>
      </c>
      <c r="AE19" s="125">
        <f t="shared" si="15"/>
        <v>11</v>
      </c>
      <c r="AF19" s="126">
        <f t="shared" si="5"/>
        <v>11</v>
      </c>
      <c r="AG19" s="127">
        <f t="shared" si="6"/>
        <v>2</v>
      </c>
      <c r="AH19" s="127">
        <f t="shared" si="16"/>
        <v>8</v>
      </c>
      <c r="AI19" s="127">
        <f t="shared" si="7"/>
        <v>8</v>
      </c>
      <c r="AJ19" s="127">
        <f t="shared" si="8"/>
        <v>2</v>
      </c>
      <c r="AK19" s="127">
        <f t="shared" si="9"/>
        <v>2</v>
      </c>
      <c r="AL19" s="127">
        <f t="shared" si="17"/>
        <v>9</v>
      </c>
      <c r="AM19" s="127">
        <f t="shared" si="10"/>
        <v>9</v>
      </c>
      <c r="AN19" s="127">
        <f t="shared" si="11"/>
        <v>2</v>
      </c>
      <c r="AO19" s="127">
        <f t="shared" si="12"/>
        <v>3</v>
      </c>
      <c r="AP19" s="127">
        <f t="shared" si="18"/>
        <v>10</v>
      </c>
      <c r="AQ19" s="127">
        <f t="shared" si="13"/>
        <v>10</v>
      </c>
      <c r="AR19" s="127">
        <f t="shared" si="19"/>
        <v>11</v>
      </c>
      <c r="AS19" s="128">
        <f t="shared" si="14"/>
        <v>11</v>
      </c>
      <c r="AT19" s="129"/>
    </row>
    <row r="20" spans="1:69" ht="18" customHeight="1" thickBot="1">
      <c r="A20" s="110" t="s">
        <v>12</v>
      </c>
      <c r="B20" s="190" t="s">
        <v>142</v>
      </c>
      <c r="C20" s="111">
        <v>28487</v>
      </c>
      <c r="D20" s="130" t="s">
        <v>102</v>
      </c>
      <c r="E20" s="112">
        <v>1</v>
      </c>
      <c r="F20" s="194">
        <v>2</v>
      </c>
      <c r="G20" s="195">
        <v>1</v>
      </c>
      <c r="H20" s="195">
        <v>2</v>
      </c>
      <c r="I20" s="195">
        <v>2</v>
      </c>
      <c r="J20" s="196">
        <v>2</v>
      </c>
      <c r="K20" s="194">
        <v>1</v>
      </c>
      <c r="L20" s="195">
        <v>1</v>
      </c>
      <c r="M20" s="195">
        <v>2</v>
      </c>
      <c r="N20" s="195">
        <v>2</v>
      </c>
      <c r="O20" s="196">
        <v>1</v>
      </c>
      <c r="P20" s="194">
        <v>1</v>
      </c>
      <c r="Q20" s="195">
        <v>1</v>
      </c>
      <c r="R20" s="195">
        <v>1</v>
      </c>
      <c r="S20" s="195">
        <v>2</v>
      </c>
      <c r="T20" s="196">
        <v>1</v>
      </c>
      <c r="U20" s="194">
        <v>3</v>
      </c>
      <c r="V20" s="195">
        <v>3</v>
      </c>
      <c r="W20" s="195">
        <v>2</v>
      </c>
      <c r="X20" s="195">
        <v>1</v>
      </c>
      <c r="Y20" s="196">
        <v>3</v>
      </c>
      <c r="Z20" s="194">
        <v>1</v>
      </c>
      <c r="AA20" s="195">
        <v>2</v>
      </c>
      <c r="AB20" s="195">
        <v>1</v>
      </c>
      <c r="AC20" s="195">
        <v>1</v>
      </c>
      <c r="AD20" s="196">
        <v>1</v>
      </c>
      <c r="AE20" s="125">
        <f t="shared" si="15"/>
        <v>9</v>
      </c>
      <c r="AF20" s="131">
        <f t="shared" si="5"/>
        <v>9</v>
      </c>
      <c r="AG20" s="132">
        <f t="shared" si="6"/>
        <v>3</v>
      </c>
      <c r="AH20" s="127">
        <f t="shared" si="16"/>
        <v>10</v>
      </c>
      <c r="AI20" s="132">
        <f t="shared" si="7"/>
        <v>10</v>
      </c>
      <c r="AJ20" s="132">
        <f t="shared" si="8"/>
        <v>3</v>
      </c>
      <c r="AK20" s="132">
        <f t="shared" si="9"/>
        <v>3</v>
      </c>
      <c r="AL20" s="127">
        <f t="shared" si="17"/>
        <v>9</v>
      </c>
      <c r="AM20" s="132">
        <f t="shared" si="10"/>
        <v>9</v>
      </c>
      <c r="AN20" s="132">
        <f t="shared" si="11"/>
        <v>3</v>
      </c>
      <c r="AO20" s="132">
        <f t="shared" si="12"/>
        <v>2</v>
      </c>
      <c r="AP20" s="127">
        <f t="shared" si="18"/>
        <v>8</v>
      </c>
      <c r="AQ20" s="132">
        <f t="shared" si="13"/>
        <v>8</v>
      </c>
      <c r="AR20" s="127">
        <f t="shared" si="19"/>
        <v>12</v>
      </c>
      <c r="AS20" s="133">
        <f t="shared" si="14"/>
        <v>12</v>
      </c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</row>
    <row r="21" spans="1:69" ht="18" customHeight="1">
      <c r="A21" s="116" t="s">
        <v>13</v>
      </c>
      <c r="B21" s="104" t="s">
        <v>142</v>
      </c>
      <c r="C21" s="111">
        <v>28488</v>
      </c>
      <c r="D21" s="130" t="s">
        <v>103</v>
      </c>
      <c r="E21" s="112">
        <v>1</v>
      </c>
      <c r="F21" s="194">
        <v>2</v>
      </c>
      <c r="G21" s="195">
        <v>1</v>
      </c>
      <c r="H21" s="195">
        <v>1</v>
      </c>
      <c r="I21" s="195">
        <v>2</v>
      </c>
      <c r="J21" s="196">
        <v>1</v>
      </c>
      <c r="K21" s="194">
        <v>1</v>
      </c>
      <c r="L21" s="195">
        <v>3</v>
      </c>
      <c r="M21" s="195">
        <v>1</v>
      </c>
      <c r="N21" s="195">
        <v>1</v>
      </c>
      <c r="O21" s="196">
        <v>1</v>
      </c>
      <c r="P21" s="194">
        <v>1</v>
      </c>
      <c r="Q21" s="195">
        <v>1</v>
      </c>
      <c r="R21" s="195">
        <v>1</v>
      </c>
      <c r="S21" s="195">
        <v>1</v>
      </c>
      <c r="T21" s="196">
        <v>1</v>
      </c>
      <c r="U21" s="194">
        <v>1</v>
      </c>
      <c r="V21" s="195">
        <v>2</v>
      </c>
      <c r="W21" s="195">
        <v>1</v>
      </c>
      <c r="X21" s="195">
        <v>2</v>
      </c>
      <c r="Y21" s="196">
        <v>3</v>
      </c>
      <c r="Z21" s="194">
        <v>1</v>
      </c>
      <c r="AA21" s="195">
        <v>2</v>
      </c>
      <c r="AB21" s="195">
        <v>1</v>
      </c>
      <c r="AC21" s="195">
        <v>1</v>
      </c>
      <c r="AD21" s="196">
        <v>1</v>
      </c>
      <c r="AE21" s="125">
        <f t="shared" si="15"/>
        <v>5</v>
      </c>
      <c r="AF21" s="131">
        <f t="shared" si="5"/>
        <v>5</v>
      </c>
      <c r="AG21" s="132">
        <f t="shared" si="6"/>
        <v>1</v>
      </c>
      <c r="AH21" s="127">
        <f t="shared" si="16"/>
        <v>6</v>
      </c>
      <c r="AI21" s="132">
        <f t="shared" si="7"/>
        <v>6</v>
      </c>
      <c r="AJ21" s="132">
        <f t="shared" si="8"/>
        <v>3</v>
      </c>
      <c r="AK21" s="132">
        <f t="shared" si="9"/>
        <v>3</v>
      </c>
      <c r="AL21" s="127">
        <f t="shared" si="17"/>
        <v>9</v>
      </c>
      <c r="AM21" s="132">
        <f t="shared" si="10"/>
        <v>9</v>
      </c>
      <c r="AN21" s="132">
        <f t="shared" si="11"/>
        <v>3</v>
      </c>
      <c r="AO21" s="132">
        <f t="shared" si="12"/>
        <v>3</v>
      </c>
      <c r="AP21" s="127">
        <f t="shared" si="18"/>
        <v>10</v>
      </c>
      <c r="AQ21" s="132">
        <f t="shared" si="13"/>
        <v>10</v>
      </c>
      <c r="AR21" s="127">
        <f t="shared" si="19"/>
        <v>10</v>
      </c>
      <c r="AS21" s="133">
        <f t="shared" si="14"/>
        <v>10</v>
      </c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</row>
    <row r="22" spans="1:69" ht="18" customHeight="1">
      <c r="A22" s="117" t="s">
        <v>14</v>
      </c>
      <c r="B22" s="104" t="s">
        <v>142</v>
      </c>
      <c r="C22" s="111">
        <v>28489</v>
      </c>
      <c r="D22" s="130" t="s">
        <v>104</v>
      </c>
      <c r="E22" s="112">
        <v>1</v>
      </c>
      <c r="F22" s="191">
        <v>2</v>
      </c>
      <c r="G22" s="192">
        <v>2</v>
      </c>
      <c r="H22" s="192">
        <v>2</v>
      </c>
      <c r="I22" s="192">
        <v>1</v>
      </c>
      <c r="J22" s="193">
        <v>1</v>
      </c>
      <c r="K22" s="191">
        <v>2</v>
      </c>
      <c r="L22" s="192">
        <v>2</v>
      </c>
      <c r="M22" s="192">
        <v>3</v>
      </c>
      <c r="N22" s="192">
        <v>1</v>
      </c>
      <c r="O22" s="193">
        <v>2</v>
      </c>
      <c r="P22" s="191">
        <v>3</v>
      </c>
      <c r="Q22" s="192">
        <v>1</v>
      </c>
      <c r="R22" s="192">
        <v>2</v>
      </c>
      <c r="S22" s="192">
        <v>1</v>
      </c>
      <c r="T22" s="193">
        <v>2</v>
      </c>
      <c r="U22" s="191">
        <v>1</v>
      </c>
      <c r="V22" s="192">
        <v>2</v>
      </c>
      <c r="W22" s="192">
        <v>1</v>
      </c>
      <c r="X22" s="192">
        <v>1</v>
      </c>
      <c r="Y22" s="193">
        <v>2</v>
      </c>
      <c r="Z22" s="191">
        <v>2</v>
      </c>
      <c r="AA22" s="192">
        <v>1</v>
      </c>
      <c r="AB22" s="192">
        <v>2</v>
      </c>
      <c r="AC22" s="192">
        <v>2</v>
      </c>
      <c r="AD22" s="193">
        <v>1</v>
      </c>
      <c r="AE22" s="125">
        <f t="shared" si="15"/>
        <v>10</v>
      </c>
      <c r="AF22" s="131">
        <f t="shared" si="5"/>
        <v>10</v>
      </c>
      <c r="AG22" s="132">
        <f t="shared" si="6"/>
        <v>2</v>
      </c>
      <c r="AH22" s="127">
        <f t="shared" si="16"/>
        <v>6</v>
      </c>
      <c r="AI22" s="132">
        <f t="shared" si="7"/>
        <v>6</v>
      </c>
      <c r="AJ22" s="132">
        <f t="shared" si="8"/>
        <v>2</v>
      </c>
      <c r="AK22" s="132">
        <f t="shared" si="9"/>
        <v>3</v>
      </c>
      <c r="AL22" s="127">
        <f t="shared" si="17"/>
        <v>11</v>
      </c>
      <c r="AM22" s="132">
        <f t="shared" si="10"/>
        <v>11</v>
      </c>
      <c r="AN22" s="132">
        <f t="shared" si="11"/>
        <v>1</v>
      </c>
      <c r="AO22" s="132">
        <f t="shared" si="12"/>
        <v>3</v>
      </c>
      <c r="AP22" s="127">
        <f t="shared" si="18"/>
        <v>9</v>
      </c>
      <c r="AQ22" s="132">
        <f t="shared" si="13"/>
        <v>9</v>
      </c>
      <c r="AR22" s="127">
        <f t="shared" si="19"/>
        <v>8</v>
      </c>
      <c r="AS22" s="133">
        <f t="shared" si="14"/>
        <v>8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</row>
    <row r="23" spans="1:69" ht="18" customHeight="1" thickBot="1">
      <c r="A23" s="118" t="s">
        <v>38</v>
      </c>
      <c r="B23" s="104" t="s">
        <v>142</v>
      </c>
      <c r="C23" s="119">
        <v>28490</v>
      </c>
      <c r="D23" s="134" t="s">
        <v>105</v>
      </c>
      <c r="E23" s="120">
        <v>1</v>
      </c>
      <c r="F23" s="197">
        <v>2</v>
      </c>
      <c r="G23" s="198">
        <v>2</v>
      </c>
      <c r="H23" s="198">
        <v>2</v>
      </c>
      <c r="I23" s="198">
        <v>1</v>
      </c>
      <c r="J23" s="199">
        <v>1</v>
      </c>
      <c r="K23" s="197">
        <v>2</v>
      </c>
      <c r="L23" s="198">
        <v>2</v>
      </c>
      <c r="M23" s="198">
        <v>3</v>
      </c>
      <c r="N23" s="198">
        <v>1</v>
      </c>
      <c r="O23" s="199">
        <v>2</v>
      </c>
      <c r="P23" s="197">
        <v>3</v>
      </c>
      <c r="Q23" s="198">
        <v>1</v>
      </c>
      <c r="R23" s="198">
        <v>2</v>
      </c>
      <c r="S23" s="198">
        <v>1</v>
      </c>
      <c r="T23" s="199">
        <v>2</v>
      </c>
      <c r="U23" s="197">
        <v>1</v>
      </c>
      <c r="V23" s="198">
        <v>2</v>
      </c>
      <c r="W23" s="198">
        <v>1</v>
      </c>
      <c r="X23" s="198">
        <v>1</v>
      </c>
      <c r="Y23" s="199">
        <v>2</v>
      </c>
      <c r="Z23" s="197">
        <v>2</v>
      </c>
      <c r="AA23" s="198">
        <v>1</v>
      </c>
      <c r="AB23" s="198">
        <v>2</v>
      </c>
      <c r="AC23" s="198">
        <v>2</v>
      </c>
      <c r="AD23" s="199">
        <v>1</v>
      </c>
      <c r="AE23" s="125">
        <f t="shared" si="15"/>
        <v>10</v>
      </c>
      <c r="AF23" s="135">
        <f t="shared" si="5"/>
        <v>10</v>
      </c>
      <c r="AG23" s="136">
        <f t="shared" si="6"/>
        <v>2</v>
      </c>
      <c r="AH23" s="127">
        <f t="shared" si="16"/>
        <v>6</v>
      </c>
      <c r="AI23" s="136">
        <f t="shared" si="7"/>
        <v>6</v>
      </c>
      <c r="AJ23" s="136">
        <f t="shared" si="8"/>
        <v>2</v>
      </c>
      <c r="AK23" s="136">
        <f t="shared" si="9"/>
        <v>3</v>
      </c>
      <c r="AL23" s="127">
        <f t="shared" si="17"/>
        <v>11</v>
      </c>
      <c r="AM23" s="136">
        <f t="shared" si="10"/>
        <v>11</v>
      </c>
      <c r="AN23" s="136">
        <f t="shared" si="11"/>
        <v>1</v>
      </c>
      <c r="AO23" s="136">
        <f t="shared" si="12"/>
        <v>3</v>
      </c>
      <c r="AP23" s="127">
        <f t="shared" si="18"/>
        <v>9</v>
      </c>
      <c r="AQ23" s="136">
        <f t="shared" si="13"/>
        <v>9</v>
      </c>
      <c r="AR23" s="127">
        <f t="shared" si="19"/>
        <v>8</v>
      </c>
      <c r="AS23" s="137">
        <f t="shared" si="14"/>
        <v>8</v>
      </c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</row>
    <row r="24" spans="1:69" ht="18" customHeight="1">
      <c r="A24" s="103" t="s">
        <v>39</v>
      </c>
      <c r="B24" s="104" t="s">
        <v>142</v>
      </c>
      <c r="C24" s="105">
        <v>28491</v>
      </c>
      <c r="D24" s="124" t="s">
        <v>106</v>
      </c>
      <c r="E24" s="106">
        <v>1</v>
      </c>
      <c r="F24" s="191">
        <v>2</v>
      </c>
      <c r="G24" s="192">
        <v>1</v>
      </c>
      <c r="H24" s="192">
        <v>2</v>
      </c>
      <c r="I24" s="192">
        <v>2</v>
      </c>
      <c r="J24" s="193">
        <v>2</v>
      </c>
      <c r="K24" s="191">
        <v>1</v>
      </c>
      <c r="L24" s="192">
        <v>3</v>
      </c>
      <c r="M24" s="192">
        <v>3</v>
      </c>
      <c r="N24" s="192">
        <v>3</v>
      </c>
      <c r="O24" s="193">
        <v>1</v>
      </c>
      <c r="P24" s="191">
        <v>1</v>
      </c>
      <c r="Q24" s="192">
        <v>1</v>
      </c>
      <c r="R24" s="192">
        <v>1</v>
      </c>
      <c r="S24" s="192">
        <v>1</v>
      </c>
      <c r="T24" s="193">
        <v>1</v>
      </c>
      <c r="U24" s="191">
        <v>1</v>
      </c>
      <c r="V24" s="192">
        <v>3</v>
      </c>
      <c r="W24" s="192">
        <v>2</v>
      </c>
      <c r="X24" s="192">
        <v>1</v>
      </c>
      <c r="Y24" s="193">
        <v>2</v>
      </c>
      <c r="Z24" s="191">
        <v>1</v>
      </c>
      <c r="AA24" s="192">
        <v>1</v>
      </c>
      <c r="AB24" s="192">
        <v>2</v>
      </c>
      <c r="AC24" s="192">
        <v>1</v>
      </c>
      <c r="AD24" s="193">
        <v>1</v>
      </c>
      <c r="AE24" s="125">
        <f aca="true" t="shared" si="20" ref="AE24:AE53">H24+M24+R24+U24+AC24</f>
        <v>8</v>
      </c>
      <c r="AF24" s="126">
        <f aca="true" t="shared" si="21" ref="AF24:AF53">IF(AE24=0,"0",AE24)</f>
        <v>8</v>
      </c>
      <c r="AG24" s="127">
        <f aca="true" t="shared" si="22" ref="AG24:AG53">IF(L24=3,1,IF(L24=2,2,IF(L24=1,3)))</f>
        <v>1</v>
      </c>
      <c r="AH24" s="127">
        <f aca="true" t="shared" si="23" ref="AH24:AH53">J24+AG24+Q24+W24+AA24</f>
        <v>7</v>
      </c>
      <c r="AI24" s="127">
        <f aca="true" t="shared" si="24" ref="AI24:AI53">IF(AH24=0,"0",AH24)</f>
        <v>7</v>
      </c>
      <c r="AJ24" s="127">
        <f aca="true" t="shared" si="25" ref="AJ24:AJ53">IF(Z24=3,1,IF(Z24=2,2,IF(Z24=1,3)))</f>
        <v>3</v>
      </c>
      <c r="AK24" s="127">
        <f aca="true" t="shared" si="26" ref="AK24:AK53">IF(AD24=3,1,IF(AD24=2,2,IF(AD24=1,3)))</f>
        <v>3</v>
      </c>
      <c r="AL24" s="127">
        <f aca="true" t="shared" si="27" ref="AL24:AL53">G24+O24+T24+AJ24+AK24</f>
        <v>9</v>
      </c>
      <c r="AM24" s="127">
        <f aca="true" t="shared" si="28" ref="AM24:AM53">IF(AL24=0,"0",AL24)</f>
        <v>9</v>
      </c>
      <c r="AN24" s="127">
        <f aca="true" t="shared" si="29" ref="AN24:AN53">IF(P24=3,1,IF(P24=2,2,IF(P24=1,3)))</f>
        <v>3</v>
      </c>
      <c r="AO24" s="127">
        <f aca="true" t="shared" si="30" ref="AO24:AO53">IF(S24=3,1,IF(S24=2,2,IF(S24=1,3)))</f>
        <v>3</v>
      </c>
      <c r="AP24" s="127">
        <f aca="true" t="shared" si="31" ref="AP24:AP53">K24+AN24+AO24+X24+AB24</f>
        <v>10</v>
      </c>
      <c r="AQ24" s="127">
        <f aca="true" t="shared" si="32" ref="AQ24:AQ53">IF(AP24=0,"0",AP24)</f>
        <v>10</v>
      </c>
      <c r="AR24" s="127">
        <f aca="true" t="shared" si="33" ref="AR24:AR53">F24+I24+N24+V24+Y24</f>
        <v>12</v>
      </c>
      <c r="AS24" s="128">
        <f aca="true" t="shared" si="34" ref="AS24:AS53">IF(AR24=0,"0",AR24)</f>
        <v>12</v>
      </c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</row>
    <row r="25" spans="1:45" ht="18" customHeight="1" thickBot="1">
      <c r="A25" s="103" t="s">
        <v>40</v>
      </c>
      <c r="B25" s="190" t="s">
        <v>142</v>
      </c>
      <c r="C25" s="111">
        <v>28492</v>
      </c>
      <c r="D25" s="130" t="s">
        <v>107</v>
      </c>
      <c r="E25" s="112">
        <v>1</v>
      </c>
      <c r="F25" s="194">
        <v>2</v>
      </c>
      <c r="G25" s="195">
        <v>2</v>
      </c>
      <c r="H25" s="195">
        <v>2</v>
      </c>
      <c r="I25" s="195">
        <v>2</v>
      </c>
      <c r="J25" s="196">
        <v>2</v>
      </c>
      <c r="K25" s="194">
        <v>1</v>
      </c>
      <c r="L25" s="195">
        <v>2</v>
      </c>
      <c r="M25" s="195">
        <v>2</v>
      </c>
      <c r="N25" s="195">
        <v>3</v>
      </c>
      <c r="O25" s="196">
        <v>2</v>
      </c>
      <c r="P25" s="194">
        <v>1</v>
      </c>
      <c r="Q25" s="195">
        <v>2</v>
      </c>
      <c r="R25" s="195">
        <v>2</v>
      </c>
      <c r="S25" s="195">
        <v>2</v>
      </c>
      <c r="T25" s="196">
        <v>2</v>
      </c>
      <c r="U25" s="194">
        <v>1</v>
      </c>
      <c r="V25" s="195">
        <v>3</v>
      </c>
      <c r="W25" s="195">
        <v>2</v>
      </c>
      <c r="X25" s="195">
        <v>1</v>
      </c>
      <c r="Y25" s="196">
        <v>2</v>
      </c>
      <c r="Z25" s="194">
        <v>1</v>
      </c>
      <c r="AA25" s="195">
        <v>1</v>
      </c>
      <c r="AB25" s="195">
        <v>2</v>
      </c>
      <c r="AC25" s="195">
        <v>1</v>
      </c>
      <c r="AD25" s="196">
        <v>2</v>
      </c>
      <c r="AE25" s="125">
        <f t="shared" si="20"/>
        <v>8</v>
      </c>
      <c r="AF25" s="131">
        <f t="shared" si="21"/>
        <v>8</v>
      </c>
      <c r="AG25" s="132">
        <f t="shared" si="22"/>
        <v>2</v>
      </c>
      <c r="AH25" s="127">
        <f t="shared" si="23"/>
        <v>9</v>
      </c>
      <c r="AI25" s="132">
        <f t="shared" si="24"/>
        <v>9</v>
      </c>
      <c r="AJ25" s="132">
        <f t="shared" si="25"/>
        <v>3</v>
      </c>
      <c r="AK25" s="132">
        <f t="shared" si="26"/>
        <v>2</v>
      </c>
      <c r="AL25" s="127">
        <f t="shared" si="27"/>
        <v>11</v>
      </c>
      <c r="AM25" s="132">
        <f t="shared" si="28"/>
        <v>11</v>
      </c>
      <c r="AN25" s="132">
        <f t="shared" si="29"/>
        <v>3</v>
      </c>
      <c r="AO25" s="132">
        <f t="shared" si="30"/>
        <v>2</v>
      </c>
      <c r="AP25" s="127">
        <f t="shared" si="31"/>
        <v>9</v>
      </c>
      <c r="AQ25" s="132">
        <f t="shared" si="32"/>
        <v>9</v>
      </c>
      <c r="AR25" s="127">
        <f t="shared" si="33"/>
        <v>12</v>
      </c>
      <c r="AS25" s="133">
        <f t="shared" si="34"/>
        <v>12</v>
      </c>
    </row>
    <row r="26" spans="1:45" ht="22.5" thickBot="1">
      <c r="A26" s="110" t="s">
        <v>64</v>
      </c>
      <c r="B26" s="190" t="s">
        <v>142</v>
      </c>
      <c r="C26" s="111">
        <v>28493</v>
      </c>
      <c r="D26" s="130" t="s">
        <v>108</v>
      </c>
      <c r="E26" s="112">
        <v>1</v>
      </c>
      <c r="F26" s="194">
        <v>2</v>
      </c>
      <c r="G26" s="195">
        <v>2</v>
      </c>
      <c r="H26" s="195">
        <v>1</v>
      </c>
      <c r="I26" s="195">
        <v>1</v>
      </c>
      <c r="J26" s="196">
        <v>2</v>
      </c>
      <c r="K26" s="194">
        <v>1</v>
      </c>
      <c r="L26" s="195">
        <v>3</v>
      </c>
      <c r="M26" s="195">
        <v>2</v>
      </c>
      <c r="N26" s="195">
        <v>1</v>
      </c>
      <c r="O26" s="196">
        <v>1</v>
      </c>
      <c r="P26" s="194">
        <v>1</v>
      </c>
      <c r="Q26" s="195">
        <v>1</v>
      </c>
      <c r="R26" s="195">
        <v>1</v>
      </c>
      <c r="S26" s="195">
        <v>1</v>
      </c>
      <c r="T26" s="196">
        <v>2</v>
      </c>
      <c r="U26" s="194">
        <v>1</v>
      </c>
      <c r="V26" s="195">
        <v>2</v>
      </c>
      <c r="W26" s="195">
        <v>2</v>
      </c>
      <c r="X26" s="195">
        <v>1</v>
      </c>
      <c r="Y26" s="196">
        <v>2</v>
      </c>
      <c r="Z26" s="194">
        <v>2</v>
      </c>
      <c r="AA26" s="195">
        <v>1</v>
      </c>
      <c r="AB26" s="195">
        <v>2</v>
      </c>
      <c r="AC26" s="195">
        <v>1</v>
      </c>
      <c r="AD26" s="196">
        <v>2</v>
      </c>
      <c r="AE26" s="125">
        <f t="shared" si="20"/>
        <v>6</v>
      </c>
      <c r="AF26" s="131">
        <f t="shared" si="21"/>
        <v>6</v>
      </c>
      <c r="AG26" s="132">
        <f t="shared" si="22"/>
        <v>1</v>
      </c>
      <c r="AH26" s="127">
        <f t="shared" si="23"/>
        <v>7</v>
      </c>
      <c r="AI26" s="132">
        <f t="shared" si="24"/>
        <v>7</v>
      </c>
      <c r="AJ26" s="132">
        <f t="shared" si="25"/>
        <v>2</v>
      </c>
      <c r="AK26" s="132">
        <f t="shared" si="26"/>
        <v>2</v>
      </c>
      <c r="AL26" s="127">
        <f t="shared" si="27"/>
        <v>9</v>
      </c>
      <c r="AM26" s="132">
        <f t="shared" si="28"/>
        <v>9</v>
      </c>
      <c r="AN26" s="132">
        <f t="shared" si="29"/>
        <v>3</v>
      </c>
      <c r="AO26" s="132">
        <f t="shared" si="30"/>
        <v>3</v>
      </c>
      <c r="AP26" s="127">
        <f t="shared" si="31"/>
        <v>10</v>
      </c>
      <c r="AQ26" s="132">
        <f t="shared" si="32"/>
        <v>10</v>
      </c>
      <c r="AR26" s="127">
        <f t="shared" si="33"/>
        <v>8</v>
      </c>
      <c r="AS26" s="133">
        <f t="shared" si="34"/>
        <v>8</v>
      </c>
    </row>
    <row r="27" spans="1:45" ht="21.75">
      <c r="A27" s="116" t="s">
        <v>65</v>
      </c>
      <c r="B27" s="104" t="s">
        <v>142</v>
      </c>
      <c r="C27" s="111">
        <v>28494</v>
      </c>
      <c r="D27" s="130" t="s">
        <v>109</v>
      </c>
      <c r="E27" s="112">
        <v>1</v>
      </c>
      <c r="F27" s="191">
        <v>2</v>
      </c>
      <c r="G27" s="192">
        <v>2</v>
      </c>
      <c r="H27" s="192">
        <v>1</v>
      </c>
      <c r="I27" s="192">
        <v>1</v>
      </c>
      <c r="J27" s="193">
        <v>2</v>
      </c>
      <c r="K27" s="191">
        <v>3</v>
      </c>
      <c r="L27" s="192">
        <v>2</v>
      </c>
      <c r="M27" s="192">
        <v>1</v>
      </c>
      <c r="N27" s="192">
        <v>1</v>
      </c>
      <c r="O27" s="193">
        <v>1</v>
      </c>
      <c r="P27" s="191">
        <v>1</v>
      </c>
      <c r="Q27" s="192">
        <v>1</v>
      </c>
      <c r="R27" s="192">
        <v>1</v>
      </c>
      <c r="S27" s="192">
        <v>1</v>
      </c>
      <c r="T27" s="193">
        <v>2</v>
      </c>
      <c r="U27" s="191">
        <v>1</v>
      </c>
      <c r="V27" s="192">
        <v>2</v>
      </c>
      <c r="W27" s="192">
        <v>3</v>
      </c>
      <c r="X27" s="192">
        <v>1</v>
      </c>
      <c r="Y27" s="193">
        <v>2</v>
      </c>
      <c r="Z27" s="191">
        <v>2</v>
      </c>
      <c r="AA27" s="192">
        <v>1</v>
      </c>
      <c r="AB27" s="192">
        <v>2</v>
      </c>
      <c r="AC27" s="192">
        <v>1</v>
      </c>
      <c r="AD27" s="193">
        <v>1</v>
      </c>
      <c r="AE27" s="125">
        <f t="shared" si="20"/>
        <v>5</v>
      </c>
      <c r="AF27" s="131">
        <f t="shared" si="21"/>
        <v>5</v>
      </c>
      <c r="AG27" s="132">
        <f t="shared" si="22"/>
        <v>2</v>
      </c>
      <c r="AH27" s="127">
        <f t="shared" si="23"/>
        <v>9</v>
      </c>
      <c r="AI27" s="132">
        <f t="shared" si="24"/>
        <v>9</v>
      </c>
      <c r="AJ27" s="132">
        <f t="shared" si="25"/>
        <v>2</v>
      </c>
      <c r="AK27" s="132">
        <f t="shared" si="26"/>
        <v>3</v>
      </c>
      <c r="AL27" s="127">
        <f t="shared" si="27"/>
        <v>10</v>
      </c>
      <c r="AM27" s="132">
        <f t="shared" si="28"/>
        <v>10</v>
      </c>
      <c r="AN27" s="132">
        <f t="shared" si="29"/>
        <v>3</v>
      </c>
      <c r="AO27" s="132">
        <f t="shared" si="30"/>
        <v>3</v>
      </c>
      <c r="AP27" s="127">
        <f t="shared" si="31"/>
        <v>12</v>
      </c>
      <c r="AQ27" s="132">
        <f t="shared" si="32"/>
        <v>12</v>
      </c>
      <c r="AR27" s="127">
        <f t="shared" si="33"/>
        <v>8</v>
      </c>
      <c r="AS27" s="133">
        <f t="shared" si="34"/>
        <v>8</v>
      </c>
    </row>
    <row r="28" spans="1:45" ht="22.5" thickBot="1">
      <c r="A28" s="117" t="s">
        <v>66</v>
      </c>
      <c r="B28" s="104" t="s">
        <v>142</v>
      </c>
      <c r="C28" s="119">
        <v>28495</v>
      </c>
      <c r="D28" s="134" t="s">
        <v>110</v>
      </c>
      <c r="E28" s="120">
        <v>1</v>
      </c>
      <c r="F28" s="197">
        <v>2</v>
      </c>
      <c r="G28" s="198">
        <v>1</v>
      </c>
      <c r="H28" s="198">
        <v>1</v>
      </c>
      <c r="I28" s="198">
        <v>2</v>
      </c>
      <c r="J28" s="199">
        <v>1</v>
      </c>
      <c r="K28" s="197">
        <v>1</v>
      </c>
      <c r="L28" s="198">
        <v>2</v>
      </c>
      <c r="M28" s="198">
        <v>1</v>
      </c>
      <c r="N28" s="198">
        <v>3</v>
      </c>
      <c r="O28" s="199">
        <v>1</v>
      </c>
      <c r="P28" s="197">
        <v>1</v>
      </c>
      <c r="Q28" s="198">
        <v>1</v>
      </c>
      <c r="R28" s="198">
        <v>1</v>
      </c>
      <c r="S28" s="198">
        <v>1</v>
      </c>
      <c r="T28" s="199">
        <v>1</v>
      </c>
      <c r="U28" s="197">
        <v>1</v>
      </c>
      <c r="V28" s="198">
        <v>3</v>
      </c>
      <c r="W28" s="198">
        <v>1</v>
      </c>
      <c r="X28" s="198">
        <v>1</v>
      </c>
      <c r="Y28" s="199">
        <v>2</v>
      </c>
      <c r="Z28" s="197">
        <v>1</v>
      </c>
      <c r="AA28" s="198">
        <v>1</v>
      </c>
      <c r="AB28" s="198">
        <v>2</v>
      </c>
      <c r="AC28" s="198">
        <v>1</v>
      </c>
      <c r="AD28" s="199">
        <v>1</v>
      </c>
      <c r="AE28" s="125">
        <f t="shared" si="20"/>
        <v>5</v>
      </c>
      <c r="AF28" s="135">
        <f t="shared" si="21"/>
        <v>5</v>
      </c>
      <c r="AG28" s="136">
        <f t="shared" si="22"/>
        <v>2</v>
      </c>
      <c r="AH28" s="127">
        <f t="shared" si="23"/>
        <v>6</v>
      </c>
      <c r="AI28" s="136">
        <f t="shared" si="24"/>
        <v>6</v>
      </c>
      <c r="AJ28" s="136">
        <f t="shared" si="25"/>
        <v>3</v>
      </c>
      <c r="AK28" s="136">
        <f t="shared" si="26"/>
        <v>3</v>
      </c>
      <c r="AL28" s="127">
        <f t="shared" si="27"/>
        <v>9</v>
      </c>
      <c r="AM28" s="136">
        <f t="shared" si="28"/>
        <v>9</v>
      </c>
      <c r="AN28" s="136">
        <f t="shared" si="29"/>
        <v>3</v>
      </c>
      <c r="AO28" s="136">
        <f t="shared" si="30"/>
        <v>3</v>
      </c>
      <c r="AP28" s="127">
        <f t="shared" si="31"/>
        <v>10</v>
      </c>
      <c r="AQ28" s="136">
        <f t="shared" si="32"/>
        <v>10</v>
      </c>
      <c r="AR28" s="127">
        <f t="shared" si="33"/>
        <v>12</v>
      </c>
      <c r="AS28" s="137">
        <f t="shared" si="34"/>
        <v>12</v>
      </c>
    </row>
    <row r="29" spans="1:45" ht="22.5" thickBot="1">
      <c r="A29" s="118" t="s">
        <v>67</v>
      </c>
      <c r="B29" s="104" t="s">
        <v>142</v>
      </c>
      <c r="C29" s="105">
        <v>28496</v>
      </c>
      <c r="D29" s="124" t="s">
        <v>111</v>
      </c>
      <c r="E29" s="187">
        <v>1</v>
      </c>
      <c r="F29" s="191">
        <v>2</v>
      </c>
      <c r="G29" s="192">
        <v>2</v>
      </c>
      <c r="H29" s="192">
        <v>1</v>
      </c>
      <c r="I29" s="192">
        <v>2</v>
      </c>
      <c r="J29" s="193">
        <v>1</v>
      </c>
      <c r="K29" s="191">
        <v>1</v>
      </c>
      <c r="L29" s="192">
        <v>1</v>
      </c>
      <c r="M29" s="192">
        <v>1</v>
      </c>
      <c r="N29" s="192">
        <v>1</v>
      </c>
      <c r="O29" s="193">
        <v>2</v>
      </c>
      <c r="P29" s="191">
        <v>1</v>
      </c>
      <c r="Q29" s="192">
        <v>1</v>
      </c>
      <c r="R29" s="192">
        <v>1</v>
      </c>
      <c r="S29" s="192">
        <v>1</v>
      </c>
      <c r="T29" s="193">
        <v>1</v>
      </c>
      <c r="U29" s="191">
        <v>1</v>
      </c>
      <c r="V29" s="192">
        <v>2</v>
      </c>
      <c r="W29" s="192">
        <v>2</v>
      </c>
      <c r="X29" s="192">
        <v>1</v>
      </c>
      <c r="Y29" s="193">
        <v>1</v>
      </c>
      <c r="Z29" s="191">
        <v>2</v>
      </c>
      <c r="AA29" s="192">
        <v>1</v>
      </c>
      <c r="AB29" s="192">
        <v>1</v>
      </c>
      <c r="AC29" s="192">
        <v>1</v>
      </c>
      <c r="AD29" s="193">
        <v>1</v>
      </c>
      <c r="AE29" s="125">
        <f t="shared" si="20"/>
        <v>5</v>
      </c>
      <c r="AF29" s="126">
        <f t="shared" si="21"/>
        <v>5</v>
      </c>
      <c r="AG29" s="127">
        <f t="shared" si="22"/>
        <v>3</v>
      </c>
      <c r="AH29" s="127">
        <f t="shared" si="23"/>
        <v>8</v>
      </c>
      <c r="AI29" s="127">
        <f t="shared" si="24"/>
        <v>8</v>
      </c>
      <c r="AJ29" s="127">
        <f t="shared" si="25"/>
        <v>2</v>
      </c>
      <c r="AK29" s="127">
        <f t="shared" si="26"/>
        <v>3</v>
      </c>
      <c r="AL29" s="127">
        <f t="shared" si="27"/>
        <v>10</v>
      </c>
      <c r="AM29" s="127">
        <f t="shared" si="28"/>
        <v>10</v>
      </c>
      <c r="AN29" s="127">
        <f t="shared" si="29"/>
        <v>3</v>
      </c>
      <c r="AO29" s="127">
        <f t="shared" si="30"/>
        <v>3</v>
      </c>
      <c r="AP29" s="127">
        <f t="shared" si="31"/>
        <v>9</v>
      </c>
      <c r="AQ29" s="127">
        <f t="shared" si="32"/>
        <v>9</v>
      </c>
      <c r="AR29" s="127">
        <f t="shared" si="33"/>
        <v>8</v>
      </c>
      <c r="AS29" s="128">
        <f t="shared" si="34"/>
        <v>8</v>
      </c>
    </row>
    <row r="30" spans="1:45" ht="21.75">
      <c r="A30" s="103" t="s">
        <v>68</v>
      </c>
      <c r="B30" s="104" t="s">
        <v>142</v>
      </c>
      <c r="C30" s="111">
        <v>28497</v>
      </c>
      <c r="D30" s="130" t="s">
        <v>112</v>
      </c>
      <c r="E30" s="188">
        <v>1</v>
      </c>
      <c r="F30" s="194">
        <v>2</v>
      </c>
      <c r="G30" s="195">
        <v>2</v>
      </c>
      <c r="H30" s="195">
        <v>2</v>
      </c>
      <c r="I30" s="195">
        <v>1</v>
      </c>
      <c r="J30" s="196">
        <v>2</v>
      </c>
      <c r="K30" s="194">
        <v>1</v>
      </c>
      <c r="L30" s="195">
        <v>2</v>
      </c>
      <c r="M30" s="195">
        <v>2</v>
      </c>
      <c r="N30" s="195">
        <v>3</v>
      </c>
      <c r="O30" s="196">
        <v>1</v>
      </c>
      <c r="P30" s="194">
        <v>1</v>
      </c>
      <c r="Q30" s="195">
        <v>1</v>
      </c>
      <c r="R30" s="195">
        <v>1</v>
      </c>
      <c r="S30" s="195">
        <v>1</v>
      </c>
      <c r="T30" s="196">
        <v>1</v>
      </c>
      <c r="U30" s="194">
        <v>2</v>
      </c>
      <c r="V30" s="195">
        <v>2</v>
      </c>
      <c r="W30" s="195">
        <v>1</v>
      </c>
      <c r="X30" s="195">
        <v>1</v>
      </c>
      <c r="Y30" s="196">
        <v>2</v>
      </c>
      <c r="Z30" s="194">
        <v>1</v>
      </c>
      <c r="AA30" s="195">
        <v>1</v>
      </c>
      <c r="AB30" s="195">
        <v>2</v>
      </c>
      <c r="AC30" s="195">
        <v>2</v>
      </c>
      <c r="AD30" s="196">
        <v>2</v>
      </c>
      <c r="AE30" s="125">
        <f t="shared" si="20"/>
        <v>9</v>
      </c>
      <c r="AF30" s="131">
        <f t="shared" si="21"/>
        <v>9</v>
      </c>
      <c r="AG30" s="132">
        <f t="shared" si="22"/>
        <v>2</v>
      </c>
      <c r="AH30" s="127">
        <f t="shared" si="23"/>
        <v>7</v>
      </c>
      <c r="AI30" s="132">
        <f t="shared" si="24"/>
        <v>7</v>
      </c>
      <c r="AJ30" s="132">
        <f t="shared" si="25"/>
        <v>3</v>
      </c>
      <c r="AK30" s="132">
        <f t="shared" si="26"/>
        <v>2</v>
      </c>
      <c r="AL30" s="127">
        <f t="shared" si="27"/>
        <v>9</v>
      </c>
      <c r="AM30" s="132">
        <f t="shared" si="28"/>
        <v>9</v>
      </c>
      <c r="AN30" s="132">
        <f t="shared" si="29"/>
        <v>3</v>
      </c>
      <c r="AO30" s="132">
        <f t="shared" si="30"/>
        <v>3</v>
      </c>
      <c r="AP30" s="127">
        <f t="shared" si="31"/>
        <v>10</v>
      </c>
      <c r="AQ30" s="132">
        <f t="shared" si="32"/>
        <v>10</v>
      </c>
      <c r="AR30" s="127">
        <f t="shared" si="33"/>
        <v>10</v>
      </c>
      <c r="AS30" s="133">
        <f t="shared" si="34"/>
        <v>10</v>
      </c>
    </row>
    <row r="31" spans="1:45" ht="22.5" thickBot="1">
      <c r="A31" s="103" t="s">
        <v>69</v>
      </c>
      <c r="B31" s="190" t="s">
        <v>142</v>
      </c>
      <c r="C31" s="111">
        <v>28498</v>
      </c>
      <c r="D31" s="130" t="s">
        <v>113</v>
      </c>
      <c r="E31" s="188">
        <v>2</v>
      </c>
      <c r="F31" s="194">
        <v>2</v>
      </c>
      <c r="G31" s="195">
        <v>2</v>
      </c>
      <c r="H31" s="195">
        <v>1</v>
      </c>
      <c r="I31" s="195">
        <v>2</v>
      </c>
      <c r="J31" s="196">
        <v>1</v>
      </c>
      <c r="K31" s="194">
        <v>1</v>
      </c>
      <c r="L31" s="195">
        <v>1</v>
      </c>
      <c r="M31" s="195">
        <v>1</v>
      </c>
      <c r="N31" s="195">
        <v>2</v>
      </c>
      <c r="O31" s="196">
        <v>1</v>
      </c>
      <c r="P31" s="194">
        <v>1</v>
      </c>
      <c r="Q31" s="195">
        <v>1</v>
      </c>
      <c r="R31" s="195">
        <v>1</v>
      </c>
      <c r="S31" s="195">
        <v>1</v>
      </c>
      <c r="T31" s="196">
        <v>1</v>
      </c>
      <c r="U31" s="194">
        <v>1</v>
      </c>
      <c r="V31" s="195">
        <v>2</v>
      </c>
      <c r="W31" s="195">
        <v>1</v>
      </c>
      <c r="X31" s="195">
        <v>1</v>
      </c>
      <c r="Y31" s="196">
        <v>2</v>
      </c>
      <c r="Z31" s="194">
        <v>1</v>
      </c>
      <c r="AA31" s="195">
        <v>1</v>
      </c>
      <c r="AB31" s="195">
        <v>1</v>
      </c>
      <c r="AC31" s="195">
        <v>1</v>
      </c>
      <c r="AD31" s="196">
        <v>1</v>
      </c>
      <c r="AE31" s="125">
        <f t="shared" si="20"/>
        <v>5</v>
      </c>
      <c r="AF31" s="131">
        <f t="shared" si="21"/>
        <v>5</v>
      </c>
      <c r="AG31" s="132">
        <f t="shared" si="22"/>
        <v>3</v>
      </c>
      <c r="AH31" s="127">
        <f t="shared" si="23"/>
        <v>7</v>
      </c>
      <c r="AI31" s="132">
        <f t="shared" si="24"/>
        <v>7</v>
      </c>
      <c r="AJ31" s="132">
        <f t="shared" si="25"/>
        <v>3</v>
      </c>
      <c r="AK31" s="132">
        <f t="shared" si="26"/>
        <v>3</v>
      </c>
      <c r="AL31" s="127">
        <f t="shared" si="27"/>
        <v>10</v>
      </c>
      <c r="AM31" s="132">
        <f t="shared" si="28"/>
        <v>10</v>
      </c>
      <c r="AN31" s="132">
        <f t="shared" si="29"/>
        <v>3</v>
      </c>
      <c r="AO31" s="132">
        <f t="shared" si="30"/>
        <v>3</v>
      </c>
      <c r="AP31" s="127">
        <f t="shared" si="31"/>
        <v>9</v>
      </c>
      <c r="AQ31" s="132">
        <f t="shared" si="32"/>
        <v>9</v>
      </c>
      <c r="AR31" s="127">
        <f t="shared" si="33"/>
        <v>10</v>
      </c>
      <c r="AS31" s="133">
        <f t="shared" si="34"/>
        <v>10</v>
      </c>
    </row>
    <row r="32" spans="1:45" ht="22.5" thickBot="1">
      <c r="A32" s="110" t="s">
        <v>70</v>
      </c>
      <c r="B32" s="190" t="s">
        <v>142</v>
      </c>
      <c r="C32" s="111">
        <v>28499</v>
      </c>
      <c r="D32" s="130" t="s">
        <v>114</v>
      </c>
      <c r="E32" s="188">
        <v>2</v>
      </c>
      <c r="F32" s="191">
        <v>2</v>
      </c>
      <c r="G32" s="192">
        <v>2</v>
      </c>
      <c r="H32" s="192">
        <v>2</v>
      </c>
      <c r="I32" s="192">
        <v>2</v>
      </c>
      <c r="J32" s="193">
        <v>2</v>
      </c>
      <c r="K32" s="191">
        <v>1</v>
      </c>
      <c r="L32" s="192">
        <v>2</v>
      </c>
      <c r="M32" s="192">
        <v>3</v>
      </c>
      <c r="N32" s="192">
        <v>2</v>
      </c>
      <c r="O32" s="193">
        <v>2</v>
      </c>
      <c r="P32" s="191">
        <v>1</v>
      </c>
      <c r="Q32" s="192">
        <v>1</v>
      </c>
      <c r="R32" s="192">
        <v>1</v>
      </c>
      <c r="S32" s="192">
        <v>1</v>
      </c>
      <c r="T32" s="193">
        <v>2</v>
      </c>
      <c r="U32" s="191">
        <v>3</v>
      </c>
      <c r="V32" s="192">
        <v>3</v>
      </c>
      <c r="W32" s="192">
        <v>1</v>
      </c>
      <c r="X32" s="192">
        <v>1</v>
      </c>
      <c r="Y32" s="193">
        <v>2</v>
      </c>
      <c r="Z32" s="191">
        <v>1</v>
      </c>
      <c r="AA32" s="192">
        <v>1</v>
      </c>
      <c r="AB32" s="192">
        <v>2</v>
      </c>
      <c r="AC32" s="192">
        <v>3</v>
      </c>
      <c r="AD32" s="193">
        <v>1</v>
      </c>
      <c r="AE32" s="125">
        <f t="shared" si="20"/>
        <v>12</v>
      </c>
      <c r="AF32" s="131">
        <f t="shared" si="21"/>
        <v>12</v>
      </c>
      <c r="AG32" s="132">
        <f t="shared" si="22"/>
        <v>2</v>
      </c>
      <c r="AH32" s="127">
        <f t="shared" si="23"/>
        <v>7</v>
      </c>
      <c r="AI32" s="132">
        <f t="shared" si="24"/>
        <v>7</v>
      </c>
      <c r="AJ32" s="132">
        <f t="shared" si="25"/>
        <v>3</v>
      </c>
      <c r="AK32" s="132">
        <f t="shared" si="26"/>
        <v>3</v>
      </c>
      <c r="AL32" s="127">
        <f t="shared" si="27"/>
        <v>12</v>
      </c>
      <c r="AM32" s="132">
        <f t="shared" si="28"/>
        <v>12</v>
      </c>
      <c r="AN32" s="132">
        <f t="shared" si="29"/>
        <v>3</v>
      </c>
      <c r="AO32" s="132">
        <f t="shared" si="30"/>
        <v>3</v>
      </c>
      <c r="AP32" s="127">
        <f t="shared" si="31"/>
        <v>10</v>
      </c>
      <c r="AQ32" s="132">
        <f t="shared" si="32"/>
        <v>10</v>
      </c>
      <c r="AR32" s="127">
        <f t="shared" si="33"/>
        <v>11</v>
      </c>
      <c r="AS32" s="133">
        <f t="shared" si="34"/>
        <v>11</v>
      </c>
    </row>
    <row r="33" spans="1:45" ht="22.5" thickBot="1">
      <c r="A33" s="116" t="s">
        <v>71</v>
      </c>
      <c r="B33" s="104" t="s">
        <v>142</v>
      </c>
      <c r="C33" s="119">
        <v>28500</v>
      </c>
      <c r="D33" s="134" t="s">
        <v>115</v>
      </c>
      <c r="E33" s="189">
        <v>2</v>
      </c>
      <c r="F33" s="197">
        <v>2</v>
      </c>
      <c r="G33" s="198">
        <v>2</v>
      </c>
      <c r="H33" s="198">
        <v>2</v>
      </c>
      <c r="I33" s="198">
        <v>2</v>
      </c>
      <c r="J33" s="199">
        <v>1</v>
      </c>
      <c r="K33" s="197">
        <v>1</v>
      </c>
      <c r="L33" s="198">
        <v>1</v>
      </c>
      <c r="M33" s="198">
        <v>1</v>
      </c>
      <c r="N33" s="198">
        <v>2</v>
      </c>
      <c r="O33" s="199">
        <v>1</v>
      </c>
      <c r="P33" s="197">
        <v>1</v>
      </c>
      <c r="Q33" s="198">
        <v>1</v>
      </c>
      <c r="R33" s="198">
        <v>1</v>
      </c>
      <c r="S33" s="198">
        <v>1</v>
      </c>
      <c r="T33" s="199">
        <v>2</v>
      </c>
      <c r="U33" s="197">
        <v>2</v>
      </c>
      <c r="V33" s="198">
        <v>1</v>
      </c>
      <c r="W33" s="198">
        <v>2</v>
      </c>
      <c r="X33" s="198">
        <v>2</v>
      </c>
      <c r="Y33" s="199">
        <v>1</v>
      </c>
      <c r="Z33" s="197">
        <v>1</v>
      </c>
      <c r="AA33" s="198">
        <v>1</v>
      </c>
      <c r="AB33" s="198">
        <v>1</v>
      </c>
      <c r="AC33" s="198">
        <v>1</v>
      </c>
      <c r="AD33" s="199">
        <v>1</v>
      </c>
      <c r="AE33" s="125">
        <f t="shared" si="20"/>
        <v>7</v>
      </c>
      <c r="AF33" s="135">
        <f t="shared" si="21"/>
        <v>7</v>
      </c>
      <c r="AG33" s="136">
        <f t="shared" si="22"/>
        <v>3</v>
      </c>
      <c r="AH33" s="127">
        <f t="shared" si="23"/>
        <v>8</v>
      </c>
      <c r="AI33" s="136">
        <f t="shared" si="24"/>
        <v>8</v>
      </c>
      <c r="AJ33" s="136">
        <f t="shared" si="25"/>
        <v>3</v>
      </c>
      <c r="AK33" s="136">
        <f t="shared" si="26"/>
        <v>3</v>
      </c>
      <c r="AL33" s="127">
        <f t="shared" si="27"/>
        <v>11</v>
      </c>
      <c r="AM33" s="136">
        <f t="shared" si="28"/>
        <v>11</v>
      </c>
      <c r="AN33" s="136">
        <f t="shared" si="29"/>
        <v>3</v>
      </c>
      <c r="AO33" s="136">
        <f t="shared" si="30"/>
        <v>3</v>
      </c>
      <c r="AP33" s="127">
        <f t="shared" si="31"/>
        <v>10</v>
      </c>
      <c r="AQ33" s="136">
        <f t="shared" si="32"/>
        <v>10</v>
      </c>
      <c r="AR33" s="127">
        <f t="shared" si="33"/>
        <v>8</v>
      </c>
      <c r="AS33" s="137">
        <f t="shared" si="34"/>
        <v>8</v>
      </c>
    </row>
    <row r="34" spans="1:45" ht="21.75">
      <c r="A34" s="117" t="s">
        <v>72</v>
      </c>
      <c r="B34" s="104" t="s">
        <v>142</v>
      </c>
      <c r="C34" s="105">
        <v>28501</v>
      </c>
      <c r="D34" s="124" t="s">
        <v>116</v>
      </c>
      <c r="E34" s="187">
        <v>2</v>
      </c>
      <c r="F34" s="191">
        <v>2</v>
      </c>
      <c r="G34" s="192">
        <v>1</v>
      </c>
      <c r="H34" s="192">
        <v>1</v>
      </c>
      <c r="I34" s="192">
        <v>2</v>
      </c>
      <c r="J34" s="193">
        <v>2</v>
      </c>
      <c r="K34" s="191">
        <v>1</v>
      </c>
      <c r="L34" s="192">
        <v>2</v>
      </c>
      <c r="M34" s="192">
        <v>1</v>
      </c>
      <c r="N34" s="192">
        <v>2</v>
      </c>
      <c r="O34" s="193">
        <v>1</v>
      </c>
      <c r="P34" s="191">
        <v>1</v>
      </c>
      <c r="Q34" s="192">
        <v>1</v>
      </c>
      <c r="R34" s="192">
        <v>1</v>
      </c>
      <c r="S34" s="192">
        <v>1</v>
      </c>
      <c r="T34" s="193">
        <v>2</v>
      </c>
      <c r="U34" s="191">
        <v>1</v>
      </c>
      <c r="V34" s="192">
        <v>2</v>
      </c>
      <c r="W34" s="192">
        <v>1</v>
      </c>
      <c r="X34" s="192">
        <v>1</v>
      </c>
      <c r="Y34" s="193">
        <v>2</v>
      </c>
      <c r="Z34" s="191">
        <v>2</v>
      </c>
      <c r="AA34" s="192">
        <v>1</v>
      </c>
      <c r="AB34" s="192">
        <v>2</v>
      </c>
      <c r="AC34" s="192">
        <v>1</v>
      </c>
      <c r="AD34" s="193">
        <v>1</v>
      </c>
      <c r="AE34" s="125">
        <f t="shared" si="20"/>
        <v>5</v>
      </c>
      <c r="AF34" s="126">
        <f t="shared" si="21"/>
        <v>5</v>
      </c>
      <c r="AG34" s="127">
        <f t="shared" si="22"/>
        <v>2</v>
      </c>
      <c r="AH34" s="127">
        <f t="shared" si="23"/>
        <v>7</v>
      </c>
      <c r="AI34" s="127">
        <f t="shared" si="24"/>
        <v>7</v>
      </c>
      <c r="AJ34" s="127">
        <f t="shared" si="25"/>
        <v>2</v>
      </c>
      <c r="AK34" s="127">
        <f t="shared" si="26"/>
        <v>3</v>
      </c>
      <c r="AL34" s="127">
        <f t="shared" si="27"/>
        <v>9</v>
      </c>
      <c r="AM34" s="127">
        <f t="shared" si="28"/>
        <v>9</v>
      </c>
      <c r="AN34" s="127">
        <f t="shared" si="29"/>
        <v>3</v>
      </c>
      <c r="AO34" s="127">
        <f t="shared" si="30"/>
        <v>3</v>
      </c>
      <c r="AP34" s="127">
        <f t="shared" si="31"/>
        <v>10</v>
      </c>
      <c r="AQ34" s="127">
        <f t="shared" si="32"/>
        <v>10</v>
      </c>
      <c r="AR34" s="127">
        <f t="shared" si="33"/>
        <v>10</v>
      </c>
      <c r="AS34" s="128">
        <f t="shared" si="34"/>
        <v>10</v>
      </c>
    </row>
    <row r="35" spans="1:45" ht="22.5" thickBot="1">
      <c r="A35" s="118" t="s">
        <v>73</v>
      </c>
      <c r="B35" s="104" t="s">
        <v>142</v>
      </c>
      <c r="C35" s="111">
        <v>28502</v>
      </c>
      <c r="D35" s="130" t="s">
        <v>117</v>
      </c>
      <c r="E35" s="188">
        <v>2</v>
      </c>
      <c r="F35" s="194">
        <v>2</v>
      </c>
      <c r="G35" s="195">
        <v>2</v>
      </c>
      <c r="H35" s="195">
        <v>2</v>
      </c>
      <c r="I35" s="195">
        <v>2</v>
      </c>
      <c r="J35" s="196">
        <v>2</v>
      </c>
      <c r="K35" s="194">
        <v>3</v>
      </c>
      <c r="L35" s="195">
        <v>1</v>
      </c>
      <c r="M35" s="195">
        <v>2</v>
      </c>
      <c r="N35" s="195">
        <v>2</v>
      </c>
      <c r="O35" s="196">
        <v>2</v>
      </c>
      <c r="P35" s="194">
        <v>1</v>
      </c>
      <c r="Q35" s="195">
        <v>1</v>
      </c>
      <c r="R35" s="195">
        <v>2</v>
      </c>
      <c r="S35" s="195">
        <v>1</v>
      </c>
      <c r="T35" s="196">
        <v>2</v>
      </c>
      <c r="U35" s="194">
        <v>3</v>
      </c>
      <c r="V35" s="195">
        <v>3</v>
      </c>
      <c r="W35" s="195">
        <v>2</v>
      </c>
      <c r="X35" s="195">
        <v>1</v>
      </c>
      <c r="Y35" s="196">
        <v>2</v>
      </c>
      <c r="Z35" s="194">
        <v>2</v>
      </c>
      <c r="AA35" s="195">
        <v>1</v>
      </c>
      <c r="AB35" s="195">
        <v>1</v>
      </c>
      <c r="AC35" s="195">
        <v>1</v>
      </c>
      <c r="AD35" s="196">
        <v>2</v>
      </c>
      <c r="AE35" s="125">
        <f t="shared" si="20"/>
        <v>10</v>
      </c>
      <c r="AF35" s="131">
        <f t="shared" si="21"/>
        <v>10</v>
      </c>
      <c r="AG35" s="132">
        <f t="shared" si="22"/>
        <v>3</v>
      </c>
      <c r="AH35" s="127">
        <f t="shared" si="23"/>
        <v>9</v>
      </c>
      <c r="AI35" s="132">
        <f t="shared" si="24"/>
        <v>9</v>
      </c>
      <c r="AJ35" s="132">
        <f t="shared" si="25"/>
        <v>2</v>
      </c>
      <c r="AK35" s="132">
        <f t="shared" si="26"/>
        <v>2</v>
      </c>
      <c r="AL35" s="127">
        <f t="shared" si="27"/>
        <v>10</v>
      </c>
      <c r="AM35" s="132">
        <f t="shared" si="28"/>
        <v>10</v>
      </c>
      <c r="AN35" s="132">
        <f t="shared" si="29"/>
        <v>3</v>
      </c>
      <c r="AO35" s="132">
        <f t="shared" si="30"/>
        <v>3</v>
      </c>
      <c r="AP35" s="127">
        <f t="shared" si="31"/>
        <v>11</v>
      </c>
      <c r="AQ35" s="132">
        <f t="shared" si="32"/>
        <v>11</v>
      </c>
      <c r="AR35" s="127">
        <f t="shared" si="33"/>
        <v>11</v>
      </c>
      <c r="AS35" s="133">
        <f t="shared" si="34"/>
        <v>11</v>
      </c>
    </row>
    <row r="36" spans="1:45" ht="21.75">
      <c r="A36" s="103" t="s">
        <v>74</v>
      </c>
      <c r="B36" s="104" t="s">
        <v>142</v>
      </c>
      <c r="C36" s="111">
        <v>28503</v>
      </c>
      <c r="D36" s="130" t="s">
        <v>118</v>
      </c>
      <c r="E36" s="188">
        <v>2</v>
      </c>
      <c r="F36" s="194">
        <v>2</v>
      </c>
      <c r="G36" s="195">
        <v>2</v>
      </c>
      <c r="H36" s="195">
        <v>2</v>
      </c>
      <c r="I36" s="195">
        <v>2</v>
      </c>
      <c r="J36" s="196">
        <v>1</v>
      </c>
      <c r="K36" s="194">
        <v>1</v>
      </c>
      <c r="L36" s="195">
        <v>2</v>
      </c>
      <c r="M36" s="195">
        <v>3</v>
      </c>
      <c r="N36" s="195">
        <v>2</v>
      </c>
      <c r="O36" s="196">
        <v>1</v>
      </c>
      <c r="P36" s="194">
        <v>3</v>
      </c>
      <c r="Q36" s="195">
        <v>2</v>
      </c>
      <c r="R36" s="195">
        <v>1</v>
      </c>
      <c r="S36" s="195">
        <v>3</v>
      </c>
      <c r="T36" s="196">
        <v>2</v>
      </c>
      <c r="U36" s="194">
        <v>3</v>
      </c>
      <c r="V36" s="195">
        <v>1</v>
      </c>
      <c r="W36" s="195">
        <v>3</v>
      </c>
      <c r="X36" s="195">
        <v>1</v>
      </c>
      <c r="Y36" s="196">
        <v>3</v>
      </c>
      <c r="Z36" s="194">
        <v>1</v>
      </c>
      <c r="AA36" s="195">
        <v>1</v>
      </c>
      <c r="AB36" s="195">
        <v>3</v>
      </c>
      <c r="AC36" s="195">
        <v>1</v>
      </c>
      <c r="AD36" s="196">
        <v>2</v>
      </c>
      <c r="AE36" s="125">
        <f t="shared" si="20"/>
        <v>10</v>
      </c>
      <c r="AF36" s="131">
        <f t="shared" si="21"/>
        <v>10</v>
      </c>
      <c r="AG36" s="132">
        <f t="shared" si="22"/>
        <v>2</v>
      </c>
      <c r="AH36" s="127">
        <f t="shared" si="23"/>
        <v>9</v>
      </c>
      <c r="AI36" s="132">
        <f t="shared" si="24"/>
        <v>9</v>
      </c>
      <c r="AJ36" s="132">
        <f t="shared" si="25"/>
        <v>3</v>
      </c>
      <c r="AK36" s="132">
        <f t="shared" si="26"/>
        <v>2</v>
      </c>
      <c r="AL36" s="127">
        <f t="shared" si="27"/>
        <v>10</v>
      </c>
      <c r="AM36" s="132">
        <f t="shared" si="28"/>
        <v>10</v>
      </c>
      <c r="AN36" s="132">
        <f t="shared" si="29"/>
        <v>1</v>
      </c>
      <c r="AO36" s="132">
        <f t="shared" si="30"/>
        <v>1</v>
      </c>
      <c r="AP36" s="127">
        <f t="shared" si="31"/>
        <v>7</v>
      </c>
      <c r="AQ36" s="132">
        <f t="shared" si="32"/>
        <v>7</v>
      </c>
      <c r="AR36" s="127">
        <f t="shared" si="33"/>
        <v>10</v>
      </c>
      <c r="AS36" s="133">
        <f t="shared" si="34"/>
        <v>10</v>
      </c>
    </row>
    <row r="37" spans="1:45" ht="22.5" thickBot="1">
      <c r="A37" s="103" t="s">
        <v>75</v>
      </c>
      <c r="B37" s="190" t="s">
        <v>142</v>
      </c>
      <c r="C37" s="111">
        <v>28504</v>
      </c>
      <c r="D37" s="130" t="s">
        <v>119</v>
      </c>
      <c r="E37" s="188">
        <v>2</v>
      </c>
      <c r="F37" s="191">
        <v>2</v>
      </c>
      <c r="G37" s="192">
        <v>1</v>
      </c>
      <c r="H37" s="192">
        <v>1</v>
      </c>
      <c r="I37" s="192">
        <v>2</v>
      </c>
      <c r="J37" s="193">
        <v>1</v>
      </c>
      <c r="K37" s="191">
        <v>1</v>
      </c>
      <c r="L37" s="192">
        <v>1</v>
      </c>
      <c r="M37" s="192">
        <v>1</v>
      </c>
      <c r="N37" s="192">
        <v>3</v>
      </c>
      <c r="O37" s="193">
        <v>1</v>
      </c>
      <c r="P37" s="191">
        <v>1</v>
      </c>
      <c r="Q37" s="192">
        <v>1</v>
      </c>
      <c r="R37" s="192">
        <v>2</v>
      </c>
      <c r="S37" s="192">
        <v>1</v>
      </c>
      <c r="T37" s="193">
        <v>1</v>
      </c>
      <c r="U37" s="191">
        <v>2</v>
      </c>
      <c r="V37" s="192">
        <v>2</v>
      </c>
      <c r="W37" s="192">
        <v>1</v>
      </c>
      <c r="X37" s="192">
        <v>1</v>
      </c>
      <c r="Y37" s="193">
        <v>3</v>
      </c>
      <c r="Z37" s="191">
        <v>2</v>
      </c>
      <c r="AA37" s="192">
        <v>1</v>
      </c>
      <c r="AB37" s="192">
        <v>1</v>
      </c>
      <c r="AC37" s="192">
        <v>1</v>
      </c>
      <c r="AD37" s="193">
        <v>2</v>
      </c>
      <c r="AE37" s="125">
        <f t="shared" si="20"/>
        <v>7</v>
      </c>
      <c r="AF37" s="131">
        <f t="shared" si="21"/>
        <v>7</v>
      </c>
      <c r="AG37" s="132">
        <f t="shared" si="22"/>
        <v>3</v>
      </c>
      <c r="AH37" s="127">
        <f t="shared" si="23"/>
        <v>7</v>
      </c>
      <c r="AI37" s="132">
        <f t="shared" si="24"/>
        <v>7</v>
      </c>
      <c r="AJ37" s="132">
        <f t="shared" si="25"/>
        <v>2</v>
      </c>
      <c r="AK37" s="132">
        <f t="shared" si="26"/>
        <v>2</v>
      </c>
      <c r="AL37" s="127">
        <f t="shared" si="27"/>
        <v>7</v>
      </c>
      <c r="AM37" s="132">
        <f t="shared" si="28"/>
        <v>7</v>
      </c>
      <c r="AN37" s="132">
        <f t="shared" si="29"/>
        <v>3</v>
      </c>
      <c r="AO37" s="132">
        <f t="shared" si="30"/>
        <v>3</v>
      </c>
      <c r="AP37" s="127">
        <f t="shared" si="31"/>
        <v>9</v>
      </c>
      <c r="AQ37" s="132">
        <f t="shared" si="32"/>
        <v>9</v>
      </c>
      <c r="AR37" s="127">
        <f t="shared" si="33"/>
        <v>12</v>
      </c>
      <c r="AS37" s="133">
        <f t="shared" si="34"/>
        <v>12</v>
      </c>
    </row>
    <row r="38" spans="1:45" ht="22.5" thickBot="1">
      <c r="A38" s="110" t="s">
        <v>76</v>
      </c>
      <c r="B38" s="190" t="s">
        <v>142</v>
      </c>
      <c r="C38" s="119">
        <v>28505</v>
      </c>
      <c r="D38" s="134" t="s">
        <v>120</v>
      </c>
      <c r="E38" s="189">
        <v>2</v>
      </c>
      <c r="F38" s="197">
        <v>2</v>
      </c>
      <c r="G38" s="198">
        <v>1</v>
      </c>
      <c r="H38" s="198">
        <v>1</v>
      </c>
      <c r="I38" s="198">
        <v>2</v>
      </c>
      <c r="J38" s="199">
        <v>2</v>
      </c>
      <c r="K38" s="197">
        <v>1</v>
      </c>
      <c r="L38" s="198">
        <v>2</v>
      </c>
      <c r="M38" s="198">
        <v>1</v>
      </c>
      <c r="N38" s="198">
        <v>2</v>
      </c>
      <c r="O38" s="199">
        <v>2</v>
      </c>
      <c r="P38" s="197">
        <v>1</v>
      </c>
      <c r="Q38" s="198">
        <v>1</v>
      </c>
      <c r="R38" s="198">
        <v>1</v>
      </c>
      <c r="S38" s="198">
        <v>1</v>
      </c>
      <c r="T38" s="199">
        <v>1</v>
      </c>
      <c r="U38" s="197">
        <v>2</v>
      </c>
      <c r="V38" s="198">
        <v>3</v>
      </c>
      <c r="W38" s="198">
        <v>1</v>
      </c>
      <c r="X38" s="198">
        <v>1</v>
      </c>
      <c r="Y38" s="199">
        <v>2</v>
      </c>
      <c r="Z38" s="197">
        <v>1</v>
      </c>
      <c r="AA38" s="198">
        <v>1</v>
      </c>
      <c r="AB38" s="198">
        <v>1</v>
      </c>
      <c r="AC38" s="198">
        <v>1</v>
      </c>
      <c r="AD38" s="199">
        <v>1</v>
      </c>
      <c r="AE38" s="125">
        <f t="shared" si="20"/>
        <v>6</v>
      </c>
      <c r="AF38" s="135">
        <f t="shared" si="21"/>
        <v>6</v>
      </c>
      <c r="AG38" s="136">
        <f t="shared" si="22"/>
        <v>2</v>
      </c>
      <c r="AH38" s="127">
        <f t="shared" si="23"/>
        <v>7</v>
      </c>
      <c r="AI38" s="136">
        <f t="shared" si="24"/>
        <v>7</v>
      </c>
      <c r="AJ38" s="136">
        <f t="shared" si="25"/>
        <v>3</v>
      </c>
      <c r="AK38" s="136">
        <f t="shared" si="26"/>
        <v>3</v>
      </c>
      <c r="AL38" s="127">
        <f t="shared" si="27"/>
        <v>10</v>
      </c>
      <c r="AM38" s="136">
        <f t="shared" si="28"/>
        <v>10</v>
      </c>
      <c r="AN38" s="136">
        <f t="shared" si="29"/>
        <v>3</v>
      </c>
      <c r="AO38" s="136">
        <f t="shared" si="30"/>
        <v>3</v>
      </c>
      <c r="AP38" s="127">
        <f t="shared" si="31"/>
        <v>9</v>
      </c>
      <c r="AQ38" s="136">
        <f t="shared" si="32"/>
        <v>9</v>
      </c>
      <c r="AR38" s="127">
        <f t="shared" si="33"/>
        <v>11</v>
      </c>
      <c r="AS38" s="137">
        <f t="shared" si="34"/>
        <v>11</v>
      </c>
    </row>
    <row r="39" spans="1:45" ht="21.75">
      <c r="A39" s="116" t="s">
        <v>77</v>
      </c>
      <c r="B39" s="104" t="s">
        <v>142</v>
      </c>
      <c r="C39" s="105">
        <v>28506</v>
      </c>
      <c r="D39" s="124" t="s">
        <v>121</v>
      </c>
      <c r="E39" s="187">
        <v>2</v>
      </c>
      <c r="F39" s="191">
        <v>2</v>
      </c>
      <c r="G39" s="192">
        <v>2</v>
      </c>
      <c r="H39" s="192">
        <v>1</v>
      </c>
      <c r="I39" s="192">
        <v>2</v>
      </c>
      <c r="J39" s="193">
        <v>2</v>
      </c>
      <c r="K39" s="191">
        <v>1</v>
      </c>
      <c r="L39" s="192">
        <v>1</v>
      </c>
      <c r="M39" s="192">
        <v>3</v>
      </c>
      <c r="N39" s="192">
        <v>2</v>
      </c>
      <c r="O39" s="193">
        <v>1</v>
      </c>
      <c r="P39" s="191">
        <v>1</v>
      </c>
      <c r="Q39" s="192">
        <v>1</v>
      </c>
      <c r="R39" s="192">
        <v>1</v>
      </c>
      <c r="S39" s="192">
        <v>2</v>
      </c>
      <c r="T39" s="193">
        <v>3</v>
      </c>
      <c r="U39" s="191">
        <v>3</v>
      </c>
      <c r="V39" s="192">
        <v>3</v>
      </c>
      <c r="W39" s="192">
        <v>1</v>
      </c>
      <c r="X39" s="192">
        <v>1</v>
      </c>
      <c r="Y39" s="193">
        <v>2</v>
      </c>
      <c r="Z39" s="191">
        <v>3</v>
      </c>
      <c r="AA39" s="192">
        <v>1</v>
      </c>
      <c r="AB39" s="192">
        <v>1</v>
      </c>
      <c r="AC39" s="192">
        <v>3</v>
      </c>
      <c r="AD39" s="193">
        <v>2</v>
      </c>
      <c r="AE39" s="125">
        <f t="shared" si="20"/>
        <v>11</v>
      </c>
      <c r="AF39" s="126">
        <f t="shared" si="21"/>
        <v>11</v>
      </c>
      <c r="AG39" s="127">
        <f t="shared" si="22"/>
        <v>3</v>
      </c>
      <c r="AH39" s="127">
        <f t="shared" si="23"/>
        <v>8</v>
      </c>
      <c r="AI39" s="127">
        <f t="shared" si="24"/>
        <v>8</v>
      </c>
      <c r="AJ39" s="127">
        <f t="shared" si="25"/>
        <v>1</v>
      </c>
      <c r="AK39" s="127">
        <f t="shared" si="26"/>
        <v>2</v>
      </c>
      <c r="AL39" s="127">
        <f t="shared" si="27"/>
        <v>9</v>
      </c>
      <c r="AM39" s="127">
        <f t="shared" si="28"/>
        <v>9</v>
      </c>
      <c r="AN39" s="127">
        <f t="shared" si="29"/>
        <v>3</v>
      </c>
      <c r="AO39" s="127">
        <f t="shared" si="30"/>
        <v>2</v>
      </c>
      <c r="AP39" s="127">
        <f t="shared" si="31"/>
        <v>8</v>
      </c>
      <c r="AQ39" s="127">
        <f t="shared" si="32"/>
        <v>8</v>
      </c>
      <c r="AR39" s="127">
        <f t="shared" si="33"/>
        <v>11</v>
      </c>
      <c r="AS39" s="128">
        <f t="shared" si="34"/>
        <v>11</v>
      </c>
    </row>
    <row r="40" spans="1:45" ht="21.75">
      <c r="A40" s="117" t="s">
        <v>78</v>
      </c>
      <c r="B40" s="104" t="s">
        <v>142</v>
      </c>
      <c r="C40" s="111">
        <v>28507</v>
      </c>
      <c r="D40" s="130" t="s">
        <v>122</v>
      </c>
      <c r="E40" s="188">
        <v>2</v>
      </c>
      <c r="F40" s="194">
        <v>2</v>
      </c>
      <c r="G40" s="195">
        <v>1</v>
      </c>
      <c r="H40" s="195">
        <v>1</v>
      </c>
      <c r="I40" s="195">
        <v>2</v>
      </c>
      <c r="J40" s="196">
        <v>1</v>
      </c>
      <c r="K40" s="194">
        <v>1</v>
      </c>
      <c r="L40" s="195">
        <v>3</v>
      </c>
      <c r="M40" s="195">
        <v>2</v>
      </c>
      <c r="N40" s="195">
        <v>2</v>
      </c>
      <c r="O40" s="196">
        <v>1</v>
      </c>
      <c r="P40" s="194">
        <v>3</v>
      </c>
      <c r="Q40" s="195">
        <v>1</v>
      </c>
      <c r="R40" s="195">
        <v>2</v>
      </c>
      <c r="S40" s="195">
        <v>1</v>
      </c>
      <c r="T40" s="196">
        <v>2</v>
      </c>
      <c r="U40" s="194">
        <v>2</v>
      </c>
      <c r="V40" s="195">
        <v>3</v>
      </c>
      <c r="W40" s="195">
        <v>1</v>
      </c>
      <c r="X40" s="195">
        <v>1</v>
      </c>
      <c r="Y40" s="196">
        <v>1</v>
      </c>
      <c r="Z40" s="194">
        <v>1</v>
      </c>
      <c r="AA40" s="195">
        <v>1</v>
      </c>
      <c r="AB40" s="195">
        <v>1</v>
      </c>
      <c r="AC40" s="195">
        <v>3</v>
      </c>
      <c r="AD40" s="196">
        <v>1</v>
      </c>
      <c r="AE40" s="125">
        <f t="shared" si="20"/>
        <v>10</v>
      </c>
      <c r="AF40" s="131">
        <f t="shared" si="21"/>
        <v>10</v>
      </c>
      <c r="AG40" s="132">
        <f t="shared" si="22"/>
        <v>1</v>
      </c>
      <c r="AH40" s="127">
        <f t="shared" si="23"/>
        <v>5</v>
      </c>
      <c r="AI40" s="132">
        <f t="shared" si="24"/>
        <v>5</v>
      </c>
      <c r="AJ40" s="132">
        <f t="shared" si="25"/>
        <v>3</v>
      </c>
      <c r="AK40" s="132">
        <f t="shared" si="26"/>
        <v>3</v>
      </c>
      <c r="AL40" s="127">
        <f t="shared" si="27"/>
        <v>10</v>
      </c>
      <c r="AM40" s="132">
        <f t="shared" si="28"/>
        <v>10</v>
      </c>
      <c r="AN40" s="132">
        <f t="shared" si="29"/>
        <v>1</v>
      </c>
      <c r="AO40" s="132">
        <f t="shared" si="30"/>
        <v>3</v>
      </c>
      <c r="AP40" s="127">
        <f t="shared" si="31"/>
        <v>7</v>
      </c>
      <c r="AQ40" s="132">
        <f t="shared" si="32"/>
        <v>7</v>
      </c>
      <c r="AR40" s="127">
        <f t="shared" si="33"/>
        <v>10</v>
      </c>
      <c r="AS40" s="133">
        <f t="shared" si="34"/>
        <v>10</v>
      </c>
    </row>
    <row r="41" spans="1:45" ht="22.5" thickBot="1">
      <c r="A41" s="118" t="s">
        <v>79</v>
      </c>
      <c r="B41" s="104" t="s">
        <v>142</v>
      </c>
      <c r="C41" s="111">
        <v>28508</v>
      </c>
      <c r="D41" s="130" t="s">
        <v>123</v>
      </c>
      <c r="E41" s="188">
        <v>2</v>
      </c>
      <c r="F41" s="194">
        <v>2</v>
      </c>
      <c r="G41" s="195">
        <v>1</v>
      </c>
      <c r="H41" s="195">
        <v>2</v>
      </c>
      <c r="I41" s="195">
        <v>2</v>
      </c>
      <c r="J41" s="196">
        <v>1</v>
      </c>
      <c r="K41" s="194">
        <v>3</v>
      </c>
      <c r="L41" s="195">
        <v>2</v>
      </c>
      <c r="M41" s="195">
        <v>2</v>
      </c>
      <c r="N41" s="195">
        <v>2</v>
      </c>
      <c r="O41" s="196">
        <v>1</v>
      </c>
      <c r="P41" s="194">
        <v>3</v>
      </c>
      <c r="Q41" s="195">
        <v>1</v>
      </c>
      <c r="R41" s="195">
        <v>3</v>
      </c>
      <c r="S41" s="195">
        <v>2</v>
      </c>
      <c r="T41" s="196">
        <v>1</v>
      </c>
      <c r="U41" s="194">
        <v>2</v>
      </c>
      <c r="V41" s="195">
        <v>3</v>
      </c>
      <c r="W41" s="195">
        <v>1</v>
      </c>
      <c r="X41" s="195">
        <v>1</v>
      </c>
      <c r="Y41" s="196">
        <v>3</v>
      </c>
      <c r="Z41" s="194">
        <v>1</v>
      </c>
      <c r="AA41" s="195">
        <v>1</v>
      </c>
      <c r="AB41" s="195">
        <v>3</v>
      </c>
      <c r="AC41" s="195">
        <v>2</v>
      </c>
      <c r="AD41" s="196">
        <v>2</v>
      </c>
      <c r="AE41" s="125">
        <f t="shared" si="20"/>
        <v>11</v>
      </c>
      <c r="AF41" s="131">
        <f t="shared" si="21"/>
        <v>11</v>
      </c>
      <c r="AG41" s="132">
        <f t="shared" si="22"/>
        <v>2</v>
      </c>
      <c r="AH41" s="127">
        <f t="shared" si="23"/>
        <v>6</v>
      </c>
      <c r="AI41" s="132">
        <f t="shared" si="24"/>
        <v>6</v>
      </c>
      <c r="AJ41" s="132">
        <f t="shared" si="25"/>
        <v>3</v>
      </c>
      <c r="AK41" s="132">
        <f t="shared" si="26"/>
        <v>2</v>
      </c>
      <c r="AL41" s="127">
        <f t="shared" si="27"/>
        <v>8</v>
      </c>
      <c r="AM41" s="132">
        <f t="shared" si="28"/>
        <v>8</v>
      </c>
      <c r="AN41" s="132">
        <f t="shared" si="29"/>
        <v>1</v>
      </c>
      <c r="AO41" s="132">
        <f t="shared" si="30"/>
        <v>2</v>
      </c>
      <c r="AP41" s="127">
        <f t="shared" si="31"/>
        <v>10</v>
      </c>
      <c r="AQ41" s="132">
        <f t="shared" si="32"/>
        <v>10</v>
      </c>
      <c r="AR41" s="127">
        <f t="shared" si="33"/>
        <v>12</v>
      </c>
      <c r="AS41" s="133">
        <f t="shared" si="34"/>
        <v>12</v>
      </c>
    </row>
    <row r="42" spans="1:45" ht="21.75">
      <c r="A42" s="103" t="s">
        <v>80</v>
      </c>
      <c r="B42" s="104" t="s">
        <v>142</v>
      </c>
      <c r="C42" s="111">
        <v>28509</v>
      </c>
      <c r="D42" s="130" t="s">
        <v>124</v>
      </c>
      <c r="E42" s="188">
        <v>2</v>
      </c>
      <c r="F42" s="191">
        <v>2</v>
      </c>
      <c r="G42" s="192">
        <v>1</v>
      </c>
      <c r="H42" s="192">
        <v>2</v>
      </c>
      <c r="I42" s="192">
        <v>2</v>
      </c>
      <c r="J42" s="193">
        <v>1</v>
      </c>
      <c r="K42" s="191">
        <v>1</v>
      </c>
      <c r="L42" s="192">
        <v>2</v>
      </c>
      <c r="M42" s="192">
        <v>2</v>
      </c>
      <c r="N42" s="192">
        <v>2</v>
      </c>
      <c r="O42" s="193">
        <v>2</v>
      </c>
      <c r="P42" s="191">
        <v>1</v>
      </c>
      <c r="Q42" s="192">
        <v>1</v>
      </c>
      <c r="R42" s="192">
        <v>2</v>
      </c>
      <c r="S42" s="192">
        <v>1</v>
      </c>
      <c r="T42" s="193">
        <v>2</v>
      </c>
      <c r="U42" s="191">
        <v>3</v>
      </c>
      <c r="V42" s="192">
        <v>3</v>
      </c>
      <c r="W42" s="192">
        <v>1</v>
      </c>
      <c r="X42" s="192">
        <v>1</v>
      </c>
      <c r="Y42" s="193">
        <v>2</v>
      </c>
      <c r="Z42" s="191">
        <v>2</v>
      </c>
      <c r="AA42" s="192">
        <v>1</v>
      </c>
      <c r="AB42" s="192">
        <v>3</v>
      </c>
      <c r="AC42" s="192">
        <v>2</v>
      </c>
      <c r="AD42" s="193">
        <v>2</v>
      </c>
      <c r="AE42" s="125">
        <f t="shared" si="20"/>
        <v>11</v>
      </c>
      <c r="AF42" s="131">
        <f t="shared" si="21"/>
        <v>11</v>
      </c>
      <c r="AG42" s="132">
        <f t="shared" si="22"/>
        <v>2</v>
      </c>
      <c r="AH42" s="127">
        <f t="shared" si="23"/>
        <v>6</v>
      </c>
      <c r="AI42" s="132">
        <f t="shared" si="24"/>
        <v>6</v>
      </c>
      <c r="AJ42" s="132">
        <f t="shared" si="25"/>
        <v>2</v>
      </c>
      <c r="AK42" s="132">
        <f t="shared" si="26"/>
        <v>2</v>
      </c>
      <c r="AL42" s="127">
        <f t="shared" si="27"/>
        <v>9</v>
      </c>
      <c r="AM42" s="132">
        <f t="shared" si="28"/>
        <v>9</v>
      </c>
      <c r="AN42" s="132">
        <f t="shared" si="29"/>
        <v>3</v>
      </c>
      <c r="AO42" s="132">
        <f t="shared" si="30"/>
        <v>3</v>
      </c>
      <c r="AP42" s="127">
        <f t="shared" si="31"/>
        <v>11</v>
      </c>
      <c r="AQ42" s="132">
        <f t="shared" si="32"/>
        <v>11</v>
      </c>
      <c r="AR42" s="127">
        <f t="shared" si="33"/>
        <v>11</v>
      </c>
      <c r="AS42" s="133">
        <f t="shared" si="34"/>
        <v>11</v>
      </c>
    </row>
    <row r="43" spans="1:45" ht="22.5" thickBot="1">
      <c r="A43" s="103" t="s">
        <v>81</v>
      </c>
      <c r="B43" s="190" t="s">
        <v>142</v>
      </c>
      <c r="C43" s="119">
        <v>28510</v>
      </c>
      <c r="D43" s="134" t="s">
        <v>125</v>
      </c>
      <c r="E43" s="189">
        <v>2</v>
      </c>
      <c r="F43" s="197">
        <v>2</v>
      </c>
      <c r="G43" s="198">
        <v>1</v>
      </c>
      <c r="H43" s="198">
        <v>2</v>
      </c>
      <c r="I43" s="198">
        <v>2</v>
      </c>
      <c r="J43" s="199">
        <v>2</v>
      </c>
      <c r="K43" s="197">
        <v>1</v>
      </c>
      <c r="L43" s="198">
        <v>1</v>
      </c>
      <c r="M43" s="198">
        <v>1</v>
      </c>
      <c r="N43" s="198">
        <v>2</v>
      </c>
      <c r="O43" s="199">
        <v>1</v>
      </c>
      <c r="P43" s="197">
        <v>1</v>
      </c>
      <c r="Q43" s="198">
        <v>1</v>
      </c>
      <c r="R43" s="198">
        <v>1</v>
      </c>
      <c r="S43" s="198">
        <v>2</v>
      </c>
      <c r="T43" s="199">
        <v>1</v>
      </c>
      <c r="U43" s="197">
        <v>3</v>
      </c>
      <c r="V43" s="198">
        <v>2</v>
      </c>
      <c r="W43" s="198">
        <v>1</v>
      </c>
      <c r="X43" s="198">
        <v>1</v>
      </c>
      <c r="Y43" s="199">
        <v>2</v>
      </c>
      <c r="Z43" s="197">
        <v>1</v>
      </c>
      <c r="AA43" s="198">
        <v>1</v>
      </c>
      <c r="AB43" s="198">
        <v>1</v>
      </c>
      <c r="AC43" s="198">
        <v>1</v>
      </c>
      <c r="AD43" s="199">
        <v>1</v>
      </c>
      <c r="AE43" s="125">
        <f t="shared" si="20"/>
        <v>8</v>
      </c>
      <c r="AF43" s="135">
        <f t="shared" si="21"/>
        <v>8</v>
      </c>
      <c r="AG43" s="136">
        <f t="shared" si="22"/>
        <v>3</v>
      </c>
      <c r="AH43" s="127">
        <f t="shared" si="23"/>
        <v>8</v>
      </c>
      <c r="AI43" s="136">
        <f t="shared" si="24"/>
        <v>8</v>
      </c>
      <c r="AJ43" s="136">
        <f t="shared" si="25"/>
        <v>3</v>
      </c>
      <c r="AK43" s="136">
        <f t="shared" si="26"/>
        <v>3</v>
      </c>
      <c r="AL43" s="127">
        <f t="shared" si="27"/>
        <v>9</v>
      </c>
      <c r="AM43" s="136">
        <f t="shared" si="28"/>
        <v>9</v>
      </c>
      <c r="AN43" s="136">
        <f t="shared" si="29"/>
        <v>3</v>
      </c>
      <c r="AO43" s="136">
        <f t="shared" si="30"/>
        <v>2</v>
      </c>
      <c r="AP43" s="127">
        <f t="shared" si="31"/>
        <v>8</v>
      </c>
      <c r="AQ43" s="136">
        <f t="shared" si="32"/>
        <v>8</v>
      </c>
      <c r="AR43" s="127">
        <f t="shared" si="33"/>
        <v>10</v>
      </c>
      <c r="AS43" s="137">
        <f t="shared" si="34"/>
        <v>10</v>
      </c>
    </row>
    <row r="44" spans="1:45" ht="22.5" thickBot="1">
      <c r="A44" s="110" t="s">
        <v>82</v>
      </c>
      <c r="B44" s="190" t="s">
        <v>142</v>
      </c>
      <c r="C44" s="105">
        <v>28511</v>
      </c>
      <c r="D44" s="124" t="s">
        <v>126</v>
      </c>
      <c r="E44" s="187">
        <v>2</v>
      </c>
      <c r="F44" s="191">
        <v>2</v>
      </c>
      <c r="G44" s="192">
        <v>1</v>
      </c>
      <c r="H44" s="192">
        <v>1</v>
      </c>
      <c r="I44" s="192">
        <v>2</v>
      </c>
      <c r="J44" s="193">
        <v>2</v>
      </c>
      <c r="K44" s="191">
        <v>1</v>
      </c>
      <c r="L44" s="192">
        <v>2</v>
      </c>
      <c r="M44" s="192">
        <v>1</v>
      </c>
      <c r="N44" s="192">
        <v>1</v>
      </c>
      <c r="O44" s="193">
        <v>1</v>
      </c>
      <c r="P44" s="191">
        <v>2</v>
      </c>
      <c r="Q44" s="192">
        <v>1</v>
      </c>
      <c r="R44" s="192">
        <v>1</v>
      </c>
      <c r="S44" s="192">
        <v>1</v>
      </c>
      <c r="T44" s="193">
        <v>1</v>
      </c>
      <c r="U44" s="191">
        <v>2</v>
      </c>
      <c r="V44" s="192">
        <v>3</v>
      </c>
      <c r="W44" s="192">
        <v>1</v>
      </c>
      <c r="X44" s="192">
        <v>1</v>
      </c>
      <c r="Y44" s="193">
        <v>3</v>
      </c>
      <c r="Z44" s="191">
        <v>2</v>
      </c>
      <c r="AA44" s="192">
        <v>1</v>
      </c>
      <c r="AB44" s="192">
        <v>3</v>
      </c>
      <c r="AC44" s="192">
        <v>1</v>
      </c>
      <c r="AD44" s="193">
        <v>1</v>
      </c>
      <c r="AE44" s="125">
        <f t="shared" si="20"/>
        <v>6</v>
      </c>
      <c r="AF44" s="126">
        <f t="shared" si="21"/>
        <v>6</v>
      </c>
      <c r="AG44" s="127">
        <f t="shared" si="22"/>
        <v>2</v>
      </c>
      <c r="AH44" s="127">
        <f t="shared" si="23"/>
        <v>7</v>
      </c>
      <c r="AI44" s="127">
        <f t="shared" si="24"/>
        <v>7</v>
      </c>
      <c r="AJ44" s="127">
        <f t="shared" si="25"/>
        <v>2</v>
      </c>
      <c r="AK44" s="127">
        <f t="shared" si="26"/>
        <v>3</v>
      </c>
      <c r="AL44" s="127">
        <f t="shared" si="27"/>
        <v>8</v>
      </c>
      <c r="AM44" s="127">
        <f t="shared" si="28"/>
        <v>8</v>
      </c>
      <c r="AN44" s="127">
        <f t="shared" si="29"/>
        <v>2</v>
      </c>
      <c r="AO44" s="127">
        <f t="shared" si="30"/>
        <v>3</v>
      </c>
      <c r="AP44" s="127">
        <f t="shared" si="31"/>
        <v>10</v>
      </c>
      <c r="AQ44" s="127">
        <f t="shared" si="32"/>
        <v>10</v>
      </c>
      <c r="AR44" s="127">
        <f t="shared" si="33"/>
        <v>11</v>
      </c>
      <c r="AS44" s="128">
        <f t="shared" si="34"/>
        <v>11</v>
      </c>
    </row>
    <row r="45" spans="1:45" ht="21.75">
      <c r="A45" s="116" t="s">
        <v>83</v>
      </c>
      <c r="B45" s="104" t="s">
        <v>142</v>
      </c>
      <c r="C45" s="111">
        <v>28512</v>
      </c>
      <c r="D45" s="130" t="s">
        <v>127</v>
      </c>
      <c r="E45" s="188">
        <v>2</v>
      </c>
      <c r="F45" s="194">
        <v>2</v>
      </c>
      <c r="G45" s="195">
        <v>2</v>
      </c>
      <c r="H45" s="195">
        <v>1</v>
      </c>
      <c r="I45" s="195">
        <v>2</v>
      </c>
      <c r="J45" s="196">
        <v>1</v>
      </c>
      <c r="K45" s="194">
        <v>1</v>
      </c>
      <c r="L45" s="195">
        <v>2</v>
      </c>
      <c r="M45" s="195">
        <v>3</v>
      </c>
      <c r="N45" s="195">
        <v>3</v>
      </c>
      <c r="O45" s="196">
        <v>3</v>
      </c>
      <c r="P45" s="194">
        <v>1</v>
      </c>
      <c r="Q45" s="195">
        <v>1</v>
      </c>
      <c r="R45" s="195">
        <v>1</v>
      </c>
      <c r="S45" s="195">
        <v>1</v>
      </c>
      <c r="T45" s="196">
        <v>2</v>
      </c>
      <c r="U45" s="194">
        <v>1</v>
      </c>
      <c r="V45" s="195">
        <v>3</v>
      </c>
      <c r="W45" s="195">
        <v>2</v>
      </c>
      <c r="X45" s="195">
        <v>1</v>
      </c>
      <c r="Y45" s="196">
        <v>2</v>
      </c>
      <c r="Z45" s="194">
        <v>3</v>
      </c>
      <c r="AA45" s="195">
        <v>3</v>
      </c>
      <c r="AB45" s="195">
        <v>3</v>
      </c>
      <c r="AC45" s="195">
        <v>1</v>
      </c>
      <c r="AD45" s="196">
        <v>2</v>
      </c>
      <c r="AE45" s="125">
        <f t="shared" si="20"/>
        <v>7</v>
      </c>
      <c r="AF45" s="131">
        <f t="shared" si="21"/>
        <v>7</v>
      </c>
      <c r="AG45" s="132">
        <f t="shared" si="22"/>
        <v>2</v>
      </c>
      <c r="AH45" s="127">
        <f t="shared" si="23"/>
        <v>9</v>
      </c>
      <c r="AI45" s="132">
        <f t="shared" si="24"/>
        <v>9</v>
      </c>
      <c r="AJ45" s="132">
        <f t="shared" si="25"/>
        <v>1</v>
      </c>
      <c r="AK45" s="132">
        <f t="shared" si="26"/>
        <v>2</v>
      </c>
      <c r="AL45" s="127">
        <f t="shared" si="27"/>
        <v>10</v>
      </c>
      <c r="AM45" s="132">
        <f t="shared" si="28"/>
        <v>10</v>
      </c>
      <c r="AN45" s="132">
        <f t="shared" si="29"/>
        <v>3</v>
      </c>
      <c r="AO45" s="132">
        <f t="shared" si="30"/>
        <v>3</v>
      </c>
      <c r="AP45" s="127">
        <f t="shared" si="31"/>
        <v>11</v>
      </c>
      <c r="AQ45" s="132">
        <f t="shared" si="32"/>
        <v>11</v>
      </c>
      <c r="AR45" s="127">
        <f t="shared" si="33"/>
        <v>12</v>
      </c>
      <c r="AS45" s="133">
        <f t="shared" si="34"/>
        <v>12</v>
      </c>
    </row>
    <row r="46" spans="1:45" ht="21.75">
      <c r="A46" s="117" t="s">
        <v>84</v>
      </c>
      <c r="B46" s="104" t="s">
        <v>142</v>
      </c>
      <c r="C46" s="111">
        <v>28513</v>
      </c>
      <c r="D46" s="130" t="s">
        <v>128</v>
      </c>
      <c r="E46" s="188">
        <v>2</v>
      </c>
      <c r="F46" s="194">
        <v>2</v>
      </c>
      <c r="G46" s="195">
        <v>1</v>
      </c>
      <c r="H46" s="195">
        <v>2</v>
      </c>
      <c r="I46" s="195">
        <v>2</v>
      </c>
      <c r="J46" s="196">
        <v>2</v>
      </c>
      <c r="K46" s="194">
        <v>1</v>
      </c>
      <c r="L46" s="195">
        <v>3</v>
      </c>
      <c r="M46" s="195">
        <v>3</v>
      </c>
      <c r="N46" s="195">
        <v>3</v>
      </c>
      <c r="O46" s="196">
        <v>1</v>
      </c>
      <c r="P46" s="194">
        <v>1</v>
      </c>
      <c r="Q46" s="195">
        <v>1</v>
      </c>
      <c r="R46" s="195">
        <v>1</v>
      </c>
      <c r="S46" s="195">
        <v>1</v>
      </c>
      <c r="T46" s="196">
        <v>1</v>
      </c>
      <c r="U46" s="194">
        <v>3</v>
      </c>
      <c r="V46" s="195">
        <v>3</v>
      </c>
      <c r="W46" s="195">
        <v>3</v>
      </c>
      <c r="X46" s="195">
        <v>1</v>
      </c>
      <c r="Y46" s="196">
        <v>3</v>
      </c>
      <c r="Z46" s="194">
        <v>1</v>
      </c>
      <c r="AA46" s="195">
        <v>1</v>
      </c>
      <c r="AB46" s="195">
        <v>2</v>
      </c>
      <c r="AC46" s="195">
        <v>3</v>
      </c>
      <c r="AD46" s="196">
        <v>2</v>
      </c>
      <c r="AE46" s="125">
        <f t="shared" si="20"/>
        <v>12</v>
      </c>
      <c r="AF46" s="131">
        <f t="shared" si="21"/>
        <v>12</v>
      </c>
      <c r="AG46" s="132">
        <f t="shared" si="22"/>
        <v>1</v>
      </c>
      <c r="AH46" s="127">
        <f t="shared" si="23"/>
        <v>8</v>
      </c>
      <c r="AI46" s="132">
        <f t="shared" si="24"/>
        <v>8</v>
      </c>
      <c r="AJ46" s="132">
        <f t="shared" si="25"/>
        <v>3</v>
      </c>
      <c r="AK46" s="132">
        <f t="shared" si="26"/>
        <v>2</v>
      </c>
      <c r="AL46" s="127">
        <f t="shared" si="27"/>
        <v>8</v>
      </c>
      <c r="AM46" s="132">
        <f t="shared" si="28"/>
        <v>8</v>
      </c>
      <c r="AN46" s="132">
        <f t="shared" si="29"/>
        <v>3</v>
      </c>
      <c r="AO46" s="132">
        <f t="shared" si="30"/>
        <v>3</v>
      </c>
      <c r="AP46" s="127">
        <f t="shared" si="31"/>
        <v>10</v>
      </c>
      <c r="AQ46" s="132">
        <f t="shared" si="32"/>
        <v>10</v>
      </c>
      <c r="AR46" s="127">
        <f t="shared" si="33"/>
        <v>13</v>
      </c>
      <c r="AS46" s="133">
        <f t="shared" si="34"/>
        <v>13</v>
      </c>
    </row>
    <row r="47" spans="1:45" ht="21.75" thickBot="1">
      <c r="A47" s="118" t="s">
        <v>85</v>
      </c>
      <c r="B47" s="104" t="s">
        <v>142</v>
      </c>
      <c r="C47" s="111">
        <v>28514</v>
      </c>
      <c r="D47" s="130" t="s">
        <v>129</v>
      </c>
      <c r="E47" s="188">
        <v>2</v>
      </c>
      <c r="F47" s="200">
        <v>2</v>
      </c>
      <c r="G47" s="201">
        <v>1</v>
      </c>
      <c r="H47" s="201">
        <v>1</v>
      </c>
      <c r="I47" s="201">
        <v>2</v>
      </c>
      <c r="J47" s="202">
        <v>1</v>
      </c>
      <c r="K47" s="200">
        <v>1</v>
      </c>
      <c r="L47" s="201">
        <v>2</v>
      </c>
      <c r="M47" s="201">
        <v>3</v>
      </c>
      <c r="N47" s="201">
        <v>3</v>
      </c>
      <c r="O47" s="202">
        <v>1</v>
      </c>
      <c r="P47" s="200">
        <v>1</v>
      </c>
      <c r="Q47" s="201">
        <v>1</v>
      </c>
      <c r="R47" s="201">
        <v>3</v>
      </c>
      <c r="S47" s="201">
        <v>1</v>
      </c>
      <c r="T47" s="202">
        <v>1</v>
      </c>
      <c r="U47" s="200">
        <v>1</v>
      </c>
      <c r="V47" s="201">
        <v>3</v>
      </c>
      <c r="W47" s="201">
        <v>1</v>
      </c>
      <c r="X47" s="201">
        <v>1</v>
      </c>
      <c r="Y47" s="202">
        <v>3</v>
      </c>
      <c r="Z47" s="200">
        <v>2</v>
      </c>
      <c r="AA47" s="201">
        <v>1</v>
      </c>
      <c r="AB47" s="201">
        <v>2</v>
      </c>
      <c r="AC47" s="201">
        <v>1</v>
      </c>
      <c r="AD47" s="202">
        <v>1</v>
      </c>
      <c r="AE47" s="125">
        <f t="shared" si="20"/>
        <v>9</v>
      </c>
      <c r="AF47" s="131">
        <f t="shared" si="21"/>
        <v>9</v>
      </c>
      <c r="AG47" s="132">
        <f t="shared" si="22"/>
        <v>2</v>
      </c>
      <c r="AH47" s="127">
        <f t="shared" si="23"/>
        <v>6</v>
      </c>
      <c r="AI47" s="132">
        <f t="shared" si="24"/>
        <v>6</v>
      </c>
      <c r="AJ47" s="132">
        <f t="shared" si="25"/>
        <v>2</v>
      </c>
      <c r="AK47" s="132">
        <f t="shared" si="26"/>
        <v>3</v>
      </c>
      <c r="AL47" s="127">
        <f t="shared" si="27"/>
        <v>8</v>
      </c>
      <c r="AM47" s="132">
        <f t="shared" si="28"/>
        <v>8</v>
      </c>
      <c r="AN47" s="132">
        <f t="shared" si="29"/>
        <v>3</v>
      </c>
      <c r="AO47" s="132">
        <f t="shared" si="30"/>
        <v>3</v>
      </c>
      <c r="AP47" s="127">
        <f t="shared" si="31"/>
        <v>10</v>
      </c>
      <c r="AQ47" s="132">
        <f t="shared" si="32"/>
        <v>10</v>
      </c>
      <c r="AR47" s="127">
        <f t="shared" si="33"/>
        <v>13</v>
      </c>
      <c r="AS47" s="133">
        <f t="shared" si="34"/>
        <v>13</v>
      </c>
    </row>
    <row r="48" spans="1:45" ht="21.75" thickBot="1">
      <c r="A48" s="103" t="s">
        <v>136</v>
      </c>
      <c r="B48" s="104" t="s">
        <v>142</v>
      </c>
      <c r="C48" s="119">
        <v>28515</v>
      </c>
      <c r="D48" s="134" t="s">
        <v>130</v>
      </c>
      <c r="E48" s="189">
        <v>2</v>
      </c>
      <c r="F48" s="203">
        <v>2</v>
      </c>
      <c r="G48" s="204">
        <v>1</v>
      </c>
      <c r="H48" s="204">
        <v>2</v>
      </c>
      <c r="I48" s="204">
        <v>2</v>
      </c>
      <c r="J48" s="205">
        <v>2</v>
      </c>
      <c r="K48" s="203">
        <v>1</v>
      </c>
      <c r="L48" s="204">
        <v>1</v>
      </c>
      <c r="M48" s="204">
        <v>2</v>
      </c>
      <c r="N48" s="204">
        <v>2</v>
      </c>
      <c r="O48" s="205">
        <v>1</v>
      </c>
      <c r="P48" s="203">
        <v>1</v>
      </c>
      <c r="Q48" s="204">
        <v>1</v>
      </c>
      <c r="R48" s="204">
        <v>1</v>
      </c>
      <c r="S48" s="204">
        <v>2</v>
      </c>
      <c r="T48" s="205">
        <v>1</v>
      </c>
      <c r="U48" s="203">
        <v>2</v>
      </c>
      <c r="V48" s="204">
        <v>2</v>
      </c>
      <c r="W48" s="204">
        <v>1</v>
      </c>
      <c r="X48" s="204">
        <v>1</v>
      </c>
      <c r="Y48" s="205">
        <v>1</v>
      </c>
      <c r="Z48" s="203">
        <v>2</v>
      </c>
      <c r="AA48" s="204">
        <v>1</v>
      </c>
      <c r="AB48" s="204">
        <v>1</v>
      </c>
      <c r="AC48" s="204">
        <v>2</v>
      </c>
      <c r="AD48" s="205">
        <v>2</v>
      </c>
      <c r="AE48" s="125">
        <f t="shared" si="20"/>
        <v>9</v>
      </c>
      <c r="AF48" s="135">
        <f t="shared" si="21"/>
        <v>9</v>
      </c>
      <c r="AG48" s="136">
        <f t="shared" si="22"/>
        <v>3</v>
      </c>
      <c r="AH48" s="127">
        <f t="shared" si="23"/>
        <v>8</v>
      </c>
      <c r="AI48" s="136">
        <f t="shared" si="24"/>
        <v>8</v>
      </c>
      <c r="AJ48" s="136">
        <f t="shared" si="25"/>
        <v>2</v>
      </c>
      <c r="AK48" s="136">
        <f t="shared" si="26"/>
        <v>2</v>
      </c>
      <c r="AL48" s="127">
        <f t="shared" si="27"/>
        <v>7</v>
      </c>
      <c r="AM48" s="136">
        <f t="shared" si="28"/>
        <v>7</v>
      </c>
      <c r="AN48" s="136">
        <f t="shared" si="29"/>
        <v>3</v>
      </c>
      <c r="AO48" s="136">
        <f t="shared" si="30"/>
        <v>2</v>
      </c>
      <c r="AP48" s="127">
        <f t="shared" si="31"/>
        <v>8</v>
      </c>
      <c r="AQ48" s="136">
        <f t="shared" si="32"/>
        <v>8</v>
      </c>
      <c r="AR48" s="127">
        <f t="shared" si="33"/>
        <v>9</v>
      </c>
      <c r="AS48" s="137">
        <f t="shared" si="34"/>
        <v>9</v>
      </c>
    </row>
    <row r="49" spans="1:45" ht="21.75" thickBot="1">
      <c r="A49" s="103" t="s">
        <v>137</v>
      </c>
      <c r="B49" s="190" t="s">
        <v>142</v>
      </c>
      <c r="C49" s="105">
        <v>28516</v>
      </c>
      <c r="D49" s="124" t="s">
        <v>131</v>
      </c>
      <c r="E49" s="187">
        <v>2</v>
      </c>
      <c r="F49" s="200">
        <v>2</v>
      </c>
      <c r="G49" s="201">
        <v>2</v>
      </c>
      <c r="H49" s="201">
        <v>1</v>
      </c>
      <c r="I49" s="201">
        <v>2</v>
      </c>
      <c r="J49" s="202">
        <v>1</v>
      </c>
      <c r="K49" s="200">
        <v>1</v>
      </c>
      <c r="L49" s="201">
        <v>2</v>
      </c>
      <c r="M49" s="201">
        <v>1</v>
      </c>
      <c r="N49" s="201">
        <v>2</v>
      </c>
      <c r="O49" s="202">
        <v>2</v>
      </c>
      <c r="P49" s="200">
        <v>2</v>
      </c>
      <c r="Q49" s="201">
        <v>1</v>
      </c>
      <c r="R49" s="201">
        <v>2</v>
      </c>
      <c r="S49" s="201">
        <v>2</v>
      </c>
      <c r="T49" s="202">
        <v>2</v>
      </c>
      <c r="U49" s="200">
        <v>1</v>
      </c>
      <c r="V49" s="201">
        <v>3</v>
      </c>
      <c r="W49" s="201">
        <v>1</v>
      </c>
      <c r="X49" s="201">
        <v>1</v>
      </c>
      <c r="Y49" s="202">
        <v>2</v>
      </c>
      <c r="Z49" s="200">
        <v>3</v>
      </c>
      <c r="AA49" s="201">
        <v>1</v>
      </c>
      <c r="AB49" s="201">
        <v>2</v>
      </c>
      <c r="AC49" s="201">
        <v>1</v>
      </c>
      <c r="AD49" s="202">
        <v>1</v>
      </c>
      <c r="AE49" s="125">
        <f t="shared" si="20"/>
        <v>6</v>
      </c>
      <c r="AF49" s="126">
        <f t="shared" si="21"/>
        <v>6</v>
      </c>
      <c r="AG49" s="127">
        <f t="shared" si="22"/>
        <v>2</v>
      </c>
      <c r="AH49" s="127">
        <f t="shared" si="23"/>
        <v>6</v>
      </c>
      <c r="AI49" s="127">
        <f t="shared" si="24"/>
        <v>6</v>
      </c>
      <c r="AJ49" s="127">
        <f t="shared" si="25"/>
        <v>1</v>
      </c>
      <c r="AK49" s="127">
        <f t="shared" si="26"/>
        <v>3</v>
      </c>
      <c r="AL49" s="127">
        <f t="shared" si="27"/>
        <v>10</v>
      </c>
      <c r="AM49" s="127">
        <f t="shared" si="28"/>
        <v>10</v>
      </c>
      <c r="AN49" s="127">
        <f t="shared" si="29"/>
        <v>2</v>
      </c>
      <c r="AO49" s="127">
        <f t="shared" si="30"/>
        <v>2</v>
      </c>
      <c r="AP49" s="127">
        <f t="shared" si="31"/>
        <v>8</v>
      </c>
      <c r="AQ49" s="127">
        <f t="shared" si="32"/>
        <v>8</v>
      </c>
      <c r="AR49" s="127">
        <f t="shared" si="33"/>
        <v>11</v>
      </c>
      <c r="AS49" s="128">
        <f t="shared" si="34"/>
        <v>11</v>
      </c>
    </row>
    <row r="50" spans="1:45" ht="21.75" thickBot="1">
      <c r="A50" s="110" t="s">
        <v>138</v>
      </c>
      <c r="B50" s="190" t="s">
        <v>142</v>
      </c>
      <c r="C50" s="111">
        <v>28517</v>
      </c>
      <c r="D50" s="130" t="s">
        <v>132</v>
      </c>
      <c r="E50" s="188">
        <v>2</v>
      </c>
      <c r="F50" s="206">
        <v>2</v>
      </c>
      <c r="G50" s="207">
        <v>1</v>
      </c>
      <c r="H50" s="207">
        <v>1</v>
      </c>
      <c r="I50" s="207">
        <v>2</v>
      </c>
      <c r="J50" s="208">
        <v>2</v>
      </c>
      <c r="K50" s="206">
        <v>1</v>
      </c>
      <c r="L50" s="207">
        <v>2</v>
      </c>
      <c r="M50" s="207">
        <v>1</v>
      </c>
      <c r="N50" s="207">
        <v>2</v>
      </c>
      <c r="O50" s="208">
        <v>1</v>
      </c>
      <c r="P50" s="206">
        <v>1</v>
      </c>
      <c r="Q50" s="207">
        <v>2</v>
      </c>
      <c r="R50" s="207">
        <v>1</v>
      </c>
      <c r="S50" s="207">
        <v>1</v>
      </c>
      <c r="T50" s="208">
        <v>1</v>
      </c>
      <c r="U50" s="206">
        <v>2</v>
      </c>
      <c r="V50" s="207">
        <v>2</v>
      </c>
      <c r="W50" s="207">
        <v>1</v>
      </c>
      <c r="X50" s="207">
        <v>2</v>
      </c>
      <c r="Y50" s="208">
        <v>2</v>
      </c>
      <c r="Z50" s="206">
        <v>2</v>
      </c>
      <c r="AA50" s="207">
        <v>1</v>
      </c>
      <c r="AB50" s="207">
        <v>1</v>
      </c>
      <c r="AC50" s="207">
        <v>1</v>
      </c>
      <c r="AD50" s="208">
        <v>1</v>
      </c>
      <c r="AE50" s="125">
        <f t="shared" si="20"/>
        <v>6</v>
      </c>
      <c r="AF50" s="131">
        <f t="shared" si="21"/>
        <v>6</v>
      </c>
      <c r="AG50" s="132">
        <f t="shared" si="22"/>
        <v>2</v>
      </c>
      <c r="AH50" s="127">
        <f t="shared" si="23"/>
        <v>8</v>
      </c>
      <c r="AI50" s="132">
        <f t="shared" si="24"/>
        <v>8</v>
      </c>
      <c r="AJ50" s="132">
        <f t="shared" si="25"/>
        <v>2</v>
      </c>
      <c r="AK50" s="132">
        <f t="shared" si="26"/>
        <v>3</v>
      </c>
      <c r="AL50" s="127">
        <f t="shared" si="27"/>
        <v>8</v>
      </c>
      <c r="AM50" s="132">
        <f t="shared" si="28"/>
        <v>8</v>
      </c>
      <c r="AN50" s="132">
        <f t="shared" si="29"/>
        <v>3</v>
      </c>
      <c r="AO50" s="132">
        <f t="shared" si="30"/>
        <v>3</v>
      </c>
      <c r="AP50" s="127">
        <f t="shared" si="31"/>
        <v>10</v>
      </c>
      <c r="AQ50" s="132">
        <f t="shared" si="32"/>
        <v>10</v>
      </c>
      <c r="AR50" s="127">
        <f t="shared" si="33"/>
        <v>10</v>
      </c>
      <c r="AS50" s="133">
        <f t="shared" si="34"/>
        <v>10</v>
      </c>
    </row>
    <row r="51" spans="1:45" ht="21">
      <c r="A51" s="116" t="s">
        <v>139</v>
      </c>
      <c r="B51" s="104" t="s">
        <v>142</v>
      </c>
      <c r="C51" s="111">
        <v>28518</v>
      </c>
      <c r="D51" s="130" t="s">
        <v>133</v>
      </c>
      <c r="E51" s="188">
        <v>2</v>
      </c>
      <c r="F51" s="206">
        <v>2</v>
      </c>
      <c r="G51" s="207">
        <v>2</v>
      </c>
      <c r="H51" s="207">
        <v>1</v>
      </c>
      <c r="I51" s="207">
        <v>2</v>
      </c>
      <c r="J51" s="208">
        <v>2</v>
      </c>
      <c r="K51" s="206">
        <v>2</v>
      </c>
      <c r="L51" s="207">
        <v>1</v>
      </c>
      <c r="M51" s="207">
        <v>2</v>
      </c>
      <c r="N51" s="207">
        <v>1</v>
      </c>
      <c r="O51" s="208">
        <v>2</v>
      </c>
      <c r="P51" s="206">
        <v>2</v>
      </c>
      <c r="Q51" s="207">
        <v>2</v>
      </c>
      <c r="R51" s="207">
        <v>1</v>
      </c>
      <c r="S51" s="207">
        <v>2</v>
      </c>
      <c r="T51" s="208">
        <v>2</v>
      </c>
      <c r="U51" s="206">
        <v>3</v>
      </c>
      <c r="V51" s="207">
        <v>2</v>
      </c>
      <c r="W51" s="207">
        <v>1</v>
      </c>
      <c r="X51" s="207">
        <v>2</v>
      </c>
      <c r="Y51" s="208">
        <v>2</v>
      </c>
      <c r="Z51" s="206">
        <v>2</v>
      </c>
      <c r="AA51" s="207">
        <v>1</v>
      </c>
      <c r="AB51" s="207">
        <v>2</v>
      </c>
      <c r="AC51" s="207">
        <v>2</v>
      </c>
      <c r="AD51" s="208">
        <v>2</v>
      </c>
      <c r="AE51" s="125">
        <f t="shared" si="20"/>
        <v>9</v>
      </c>
      <c r="AF51" s="131">
        <f t="shared" si="21"/>
        <v>9</v>
      </c>
      <c r="AG51" s="132">
        <f t="shared" si="22"/>
        <v>3</v>
      </c>
      <c r="AH51" s="127">
        <f t="shared" si="23"/>
        <v>9</v>
      </c>
      <c r="AI51" s="132">
        <f t="shared" si="24"/>
        <v>9</v>
      </c>
      <c r="AJ51" s="132">
        <f t="shared" si="25"/>
        <v>2</v>
      </c>
      <c r="AK51" s="132">
        <f t="shared" si="26"/>
        <v>2</v>
      </c>
      <c r="AL51" s="127">
        <f t="shared" si="27"/>
        <v>10</v>
      </c>
      <c r="AM51" s="132">
        <f t="shared" si="28"/>
        <v>10</v>
      </c>
      <c r="AN51" s="132">
        <f t="shared" si="29"/>
        <v>2</v>
      </c>
      <c r="AO51" s="132">
        <f t="shared" si="30"/>
        <v>2</v>
      </c>
      <c r="AP51" s="127">
        <f t="shared" si="31"/>
        <v>10</v>
      </c>
      <c r="AQ51" s="132">
        <f t="shared" si="32"/>
        <v>10</v>
      </c>
      <c r="AR51" s="127">
        <f t="shared" si="33"/>
        <v>9</v>
      </c>
      <c r="AS51" s="133">
        <f t="shared" si="34"/>
        <v>9</v>
      </c>
    </row>
    <row r="52" spans="1:45" ht="21">
      <c r="A52" s="117" t="s">
        <v>140</v>
      </c>
      <c r="B52" s="104" t="s">
        <v>142</v>
      </c>
      <c r="C52" s="111">
        <v>28519</v>
      </c>
      <c r="D52" s="130" t="s">
        <v>134</v>
      </c>
      <c r="E52" s="188">
        <v>2</v>
      </c>
      <c r="F52" s="200">
        <v>2</v>
      </c>
      <c r="G52" s="201">
        <v>1</v>
      </c>
      <c r="H52" s="201">
        <v>2</v>
      </c>
      <c r="I52" s="201">
        <v>2</v>
      </c>
      <c r="J52" s="202">
        <v>1</v>
      </c>
      <c r="K52" s="200">
        <v>1</v>
      </c>
      <c r="L52" s="201">
        <v>1</v>
      </c>
      <c r="M52" s="201">
        <v>1</v>
      </c>
      <c r="N52" s="201">
        <v>3</v>
      </c>
      <c r="O52" s="202">
        <v>1</v>
      </c>
      <c r="P52" s="200">
        <v>1</v>
      </c>
      <c r="Q52" s="201">
        <v>1</v>
      </c>
      <c r="R52" s="201">
        <v>2</v>
      </c>
      <c r="S52" s="201">
        <v>1</v>
      </c>
      <c r="T52" s="202">
        <v>1</v>
      </c>
      <c r="U52" s="200">
        <v>1</v>
      </c>
      <c r="V52" s="201">
        <v>2</v>
      </c>
      <c r="W52" s="201">
        <v>2</v>
      </c>
      <c r="X52" s="201">
        <v>1</v>
      </c>
      <c r="Y52" s="202">
        <v>3</v>
      </c>
      <c r="Z52" s="200">
        <v>1</v>
      </c>
      <c r="AA52" s="201">
        <v>1</v>
      </c>
      <c r="AB52" s="201">
        <v>2</v>
      </c>
      <c r="AC52" s="201">
        <v>1</v>
      </c>
      <c r="AD52" s="202">
        <v>1</v>
      </c>
      <c r="AE52" s="125">
        <f t="shared" si="20"/>
        <v>7</v>
      </c>
      <c r="AF52" s="131">
        <f t="shared" si="21"/>
        <v>7</v>
      </c>
      <c r="AG52" s="132">
        <f t="shared" si="22"/>
        <v>3</v>
      </c>
      <c r="AH52" s="127">
        <f t="shared" si="23"/>
        <v>8</v>
      </c>
      <c r="AI52" s="132">
        <f t="shared" si="24"/>
        <v>8</v>
      </c>
      <c r="AJ52" s="132">
        <f t="shared" si="25"/>
        <v>3</v>
      </c>
      <c r="AK52" s="132">
        <f t="shared" si="26"/>
        <v>3</v>
      </c>
      <c r="AL52" s="127">
        <f t="shared" si="27"/>
        <v>9</v>
      </c>
      <c r="AM52" s="132">
        <f t="shared" si="28"/>
        <v>9</v>
      </c>
      <c r="AN52" s="132">
        <f t="shared" si="29"/>
        <v>3</v>
      </c>
      <c r="AO52" s="132">
        <f t="shared" si="30"/>
        <v>3</v>
      </c>
      <c r="AP52" s="127">
        <f t="shared" si="31"/>
        <v>10</v>
      </c>
      <c r="AQ52" s="132">
        <f t="shared" si="32"/>
        <v>10</v>
      </c>
      <c r="AR52" s="127">
        <f t="shared" si="33"/>
        <v>12</v>
      </c>
      <c r="AS52" s="133">
        <f t="shared" si="34"/>
        <v>12</v>
      </c>
    </row>
    <row r="53" spans="1:45" ht="21.75" thickBot="1">
      <c r="A53" s="118" t="s">
        <v>141</v>
      </c>
      <c r="B53" s="104" t="s">
        <v>142</v>
      </c>
      <c r="C53" s="119">
        <v>28520</v>
      </c>
      <c r="D53" s="134" t="s">
        <v>135</v>
      </c>
      <c r="E53" s="189">
        <v>2</v>
      </c>
      <c r="F53" s="203">
        <v>2</v>
      </c>
      <c r="G53" s="204">
        <v>2</v>
      </c>
      <c r="H53" s="204">
        <v>1</v>
      </c>
      <c r="I53" s="204">
        <v>2</v>
      </c>
      <c r="J53" s="205">
        <v>2</v>
      </c>
      <c r="K53" s="203">
        <v>2</v>
      </c>
      <c r="L53" s="204">
        <v>2</v>
      </c>
      <c r="M53" s="204">
        <v>1</v>
      </c>
      <c r="N53" s="204">
        <v>3</v>
      </c>
      <c r="O53" s="205">
        <v>2</v>
      </c>
      <c r="P53" s="203">
        <v>1</v>
      </c>
      <c r="Q53" s="204">
        <v>1</v>
      </c>
      <c r="R53" s="204">
        <v>1</v>
      </c>
      <c r="S53" s="204">
        <v>1</v>
      </c>
      <c r="T53" s="205">
        <v>1</v>
      </c>
      <c r="U53" s="203">
        <v>1</v>
      </c>
      <c r="V53" s="204">
        <v>2</v>
      </c>
      <c r="W53" s="204">
        <v>1</v>
      </c>
      <c r="X53" s="204">
        <v>1</v>
      </c>
      <c r="Y53" s="205">
        <v>3</v>
      </c>
      <c r="Z53" s="203">
        <v>2</v>
      </c>
      <c r="AA53" s="204">
        <v>1</v>
      </c>
      <c r="AB53" s="204">
        <v>1</v>
      </c>
      <c r="AC53" s="204">
        <v>1</v>
      </c>
      <c r="AD53" s="205">
        <v>1</v>
      </c>
      <c r="AE53" s="125">
        <f t="shared" si="20"/>
        <v>5</v>
      </c>
      <c r="AF53" s="135">
        <f t="shared" si="21"/>
        <v>5</v>
      </c>
      <c r="AG53" s="136">
        <f t="shared" si="22"/>
        <v>2</v>
      </c>
      <c r="AH53" s="127">
        <f t="shared" si="23"/>
        <v>7</v>
      </c>
      <c r="AI53" s="136">
        <f t="shared" si="24"/>
        <v>7</v>
      </c>
      <c r="AJ53" s="136">
        <f t="shared" si="25"/>
        <v>2</v>
      </c>
      <c r="AK53" s="136">
        <f t="shared" si="26"/>
        <v>3</v>
      </c>
      <c r="AL53" s="127">
        <f t="shared" si="27"/>
        <v>10</v>
      </c>
      <c r="AM53" s="136">
        <f t="shared" si="28"/>
        <v>10</v>
      </c>
      <c r="AN53" s="136">
        <f t="shared" si="29"/>
        <v>3</v>
      </c>
      <c r="AO53" s="136">
        <f t="shared" si="30"/>
        <v>3</v>
      </c>
      <c r="AP53" s="127">
        <f t="shared" si="31"/>
        <v>10</v>
      </c>
      <c r="AQ53" s="136">
        <f t="shared" si="32"/>
        <v>10</v>
      </c>
      <c r="AR53" s="127">
        <f t="shared" si="33"/>
        <v>12</v>
      </c>
      <c r="AS53" s="137">
        <f t="shared" si="34"/>
        <v>12</v>
      </c>
    </row>
    <row r="54" spans="6:31" ht="21">
      <c r="F54" s="89">
        <f>SUM(COUNTIF(F4:F53,"1"))</f>
        <v>0</v>
      </c>
      <c r="G54" s="89">
        <f aca="true" t="shared" si="35" ref="G54:AE54">SUM(COUNTIF(G4:G53,"1"))</f>
        <v>25</v>
      </c>
      <c r="H54" s="89">
        <f t="shared" si="35"/>
        <v>28</v>
      </c>
      <c r="I54" s="89">
        <f t="shared" si="35"/>
        <v>6</v>
      </c>
      <c r="J54" s="89">
        <f t="shared" si="35"/>
        <v>23</v>
      </c>
      <c r="K54" s="89">
        <f t="shared" si="35"/>
        <v>39</v>
      </c>
      <c r="L54" s="89">
        <f t="shared" si="35"/>
        <v>16</v>
      </c>
      <c r="M54" s="89">
        <f t="shared" si="35"/>
        <v>23</v>
      </c>
      <c r="N54" s="89">
        <f t="shared" si="35"/>
        <v>13</v>
      </c>
      <c r="O54" s="89">
        <f t="shared" si="35"/>
        <v>33</v>
      </c>
      <c r="P54" s="89">
        <f t="shared" si="35"/>
        <v>41</v>
      </c>
      <c r="Q54" s="89">
        <f t="shared" si="35"/>
        <v>41</v>
      </c>
      <c r="R54" s="89">
        <f t="shared" si="35"/>
        <v>35</v>
      </c>
      <c r="S54" s="89">
        <f t="shared" si="35"/>
        <v>38</v>
      </c>
      <c r="T54" s="89">
        <f t="shared" si="35"/>
        <v>26</v>
      </c>
      <c r="U54" s="89">
        <f t="shared" si="35"/>
        <v>19</v>
      </c>
      <c r="V54" s="89">
        <f t="shared" si="35"/>
        <v>5</v>
      </c>
      <c r="W54" s="89">
        <f t="shared" si="35"/>
        <v>35</v>
      </c>
      <c r="X54" s="89">
        <f t="shared" si="35"/>
        <v>44</v>
      </c>
      <c r="Y54" s="89">
        <f t="shared" si="35"/>
        <v>6</v>
      </c>
      <c r="Z54" s="89">
        <f t="shared" si="35"/>
        <v>23</v>
      </c>
      <c r="AA54" s="89">
        <f t="shared" si="35"/>
        <v>45</v>
      </c>
      <c r="AB54" s="89">
        <f t="shared" si="35"/>
        <v>20</v>
      </c>
      <c r="AC54" s="89">
        <f t="shared" si="35"/>
        <v>32</v>
      </c>
      <c r="AD54" s="89">
        <f t="shared" si="35"/>
        <v>27</v>
      </c>
      <c r="AE54" s="89">
        <f t="shared" si="35"/>
        <v>0</v>
      </c>
    </row>
    <row r="55" spans="6:31" ht="21">
      <c r="F55" s="89">
        <f>COUNTIF(F4:F54,"2")</f>
        <v>50</v>
      </c>
      <c r="G55" s="89">
        <f aca="true" t="shared" si="36" ref="G55:AE55">COUNTIF(G4:G54,"2")</f>
        <v>25</v>
      </c>
      <c r="H55" s="89">
        <f t="shared" si="36"/>
        <v>22</v>
      </c>
      <c r="I55" s="89">
        <f t="shared" si="36"/>
        <v>44</v>
      </c>
      <c r="J55" s="89">
        <f t="shared" si="36"/>
        <v>27</v>
      </c>
      <c r="K55" s="89">
        <f t="shared" si="36"/>
        <v>7</v>
      </c>
      <c r="L55" s="89">
        <f t="shared" si="36"/>
        <v>29</v>
      </c>
      <c r="M55" s="89">
        <f t="shared" si="36"/>
        <v>17</v>
      </c>
      <c r="N55" s="89">
        <f t="shared" si="36"/>
        <v>24</v>
      </c>
      <c r="O55" s="89">
        <f t="shared" si="36"/>
        <v>16</v>
      </c>
      <c r="P55" s="89">
        <f t="shared" si="36"/>
        <v>4</v>
      </c>
      <c r="Q55" s="89">
        <f t="shared" si="36"/>
        <v>9</v>
      </c>
      <c r="R55" s="89">
        <f t="shared" si="36"/>
        <v>13</v>
      </c>
      <c r="S55" s="89">
        <f t="shared" si="36"/>
        <v>10</v>
      </c>
      <c r="T55" s="89">
        <f t="shared" si="36"/>
        <v>21</v>
      </c>
      <c r="U55" s="89">
        <f t="shared" si="36"/>
        <v>18</v>
      </c>
      <c r="V55" s="89">
        <f t="shared" si="36"/>
        <v>20</v>
      </c>
      <c r="W55" s="89">
        <f t="shared" si="36"/>
        <v>12</v>
      </c>
      <c r="X55" s="89">
        <f t="shared" si="36"/>
        <v>6</v>
      </c>
      <c r="Y55" s="89">
        <f t="shared" si="36"/>
        <v>27</v>
      </c>
      <c r="Z55" s="89">
        <f t="shared" si="36"/>
        <v>22</v>
      </c>
      <c r="AA55" s="89">
        <f t="shared" si="36"/>
        <v>4</v>
      </c>
      <c r="AB55" s="89">
        <f t="shared" si="36"/>
        <v>19</v>
      </c>
      <c r="AC55" s="89">
        <f t="shared" si="36"/>
        <v>12</v>
      </c>
      <c r="AD55" s="89">
        <f t="shared" si="36"/>
        <v>22</v>
      </c>
      <c r="AE55" s="89">
        <f t="shared" si="36"/>
        <v>0</v>
      </c>
    </row>
    <row r="56" spans="6:31" ht="21">
      <c r="F56" s="89">
        <f>COUNTIF(F4:F55,"3")</f>
        <v>0</v>
      </c>
      <c r="G56" s="89">
        <f aca="true" t="shared" si="37" ref="G56:AE56">COUNTIF(G4:G55,"3")</f>
        <v>0</v>
      </c>
      <c r="H56" s="89">
        <f t="shared" si="37"/>
        <v>0</v>
      </c>
      <c r="I56" s="89">
        <f t="shared" si="37"/>
        <v>0</v>
      </c>
      <c r="J56" s="89">
        <f t="shared" si="37"/>
        <v>0</v>
      </c>
      <c r="K56" s="89">
        <f t="shared" si="37"/>
        <v>4</v>
      </c>
      <c r="L56" s="89">
        <f t="shared" si="37"/>
        <v>5</v>
      </c>
      <c r="M56" s="89">
        <f t="shared" si="37"/>
        <v>10</v>
      </c>
      <c r="N56" s="89">
        <f t="shared" si="37"/>
        <v>13</v>
      </c>
      <c r="O56" s="89">
        <f t="shared" si="37"/>
        <v>1</v>
      </c>
      <c r="P56" s="89">
        <f t="shared" si="37"/>
        <v>5</v>
      </c>
      <c r="Q56" s="89">
        <f t="shared" si="37"/>
        <v>0</v>
      </c>
      <c r="R56" s="89">
        <f t="shared" si="37"/>
        <v>2</v>
      </c>
      <c r="S56" s="89">
        <f t="shared" si="37"/>
        <v>2</v>
      </c>
      <c r="T56" s="89">
        <f t="shared" si="37"/>
        <v>3</v>
      </c>
      <c r="U56" s="89">
        <f t="shared" si="37"/>
        <v>13</v>
      </c>
      <c r="V56" s="89">
        <f t="shared" si="37"/>
        <v>25</v>
      </c>
      <c r="W56" s="89">
        <f t="shared" si="37"/>
        <v>3</v>
      </c>
      <c r="X56" s="89">
        <f t="shared" si="37"/>
        <v>0</v>
      </c>
      <c r="Y56" s="89">
        <f t="shared" si="37"/>
        <v>17</v>
      </c>
      <c r="Z56" s="89">
        <f t="shared" si="37"/>
        <v>5</v>
      </c>
      <c r="AA56" s="89">
        <f t="shared" si="37"/>
        <v>1</v>
      </c>
      <c r="AB56" s="89">
        <f t="shared" si="37"/>
        <v>11</v>
      </c>
      <c r="AC56" s="89">
        <f t="shared" si="37"/>
        <v>6</v>
      </c>
      <c r="AD56" s="89">
        <f t="shared" si="37"/>
        <v>1</v>
      </c>
      <c r="AE56" s="89">
        <f t="shared" si="37"/>
        <v>0</v>
      </c>
    </row>
    <row r="57" spans="6:30" ht="21">
      <c r="F57" s="292">
        <v>1</v>
      </c>
      <c r="G57" s="292">
        <v>2</v>
      </c>
      <c r="H57" s="292">
        <v>3</v>
      </c>
      <c r="I57" s="292">
        <v>4</v>
      </c>
      <c r="J57" s="292">
        <v>5</v>
      </c>
      <c r="K57" s="292">
        <v>6</v>
      </c>
      <c r="L57" s="292">
        <v>7</v>
      </c>
      <c r="M57" s="292">
        <v>8</v>
      </c>
      <c r="N57" s="292">
        <v>9</v>
      </c>
      <c r="O57" s="292">
        <v>10</v>
      </c>
      <c r="P57" s="292">
        <v>11</v>
      </c>
      <c r="Q57" s="292">
        <v>12</v>
      </c>
      <c r="R57" s="292">
        <v>13</v>
      </c>
      <c r="S57" s="292">
        <v>14</v>
      </c>
      <c r="T57" s="292">
        <v>15</v>
      </c>
      <c r="U57" s="292">
        <v>16</v>
      </c>
      <c r="V57" s="292">
        <v>17</v>
      </c>
      <c r="W57" s="292">
        <v>18</v>
      </c>
      <c r="X57" s="292">
        <v>19</v>
      </c>
      <c r="Y57" s="292">
        <v>20</v>
      </c>
      <c r="Z57" s="292">
        <v>21</v>
      </c>
      <c r="AA57" s="292">
        <v>22</v>
      </c>
      <c r="AB57" s="292">
        <v>23</v>
      </c>
      <c r="AC57" s="292">
        <v>24</v>
      </c>
      <c r="AD57" s="292">
        <v>25</v>
      </c>
    </row>
  </sheetData>
  <sheetProtection/>
  <mergeCells count="9">
    <mergeCell ref="AS1:AS3"/>
    <mergeCell ref="AF1:AF3"/>
    <mergeCell ref="AI1:AI3"/>
    <mergeCell ref="AM1:AM3"/>
    <mergeCell ref="AQ1:AQ3"/>
    <mergeCell ref="A2:E2"/>
    <mergeCell ref="A1:E1"/>
    <mergeCell ref="F1:AD1"/>
    <mergeCell ref="F2:A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SheetLayoutView="100" zoomScalePageLayoutView="0" workbookViewId="0" topLeftCell="D40">
      <selection activeCell="L55" sqref="L55:P5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84" t="s">
        <v>9</v>
      </c>
      <c r="B1" s="285"/>
      <c r="C1" s="285"/>
      <c r="D1" s="285"/>
      <c r="E1" s="285"/>
      <c r="F1" s="286"/>
      <c r="G1"/>
      <c r="H1" s="284" t="s">
        <v>29</v>
      </c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19" ht="22.5" customHeight="1" thickBot="1">
      <c r="A2" s="289" t="str">
        <f>input1!A2</f>
        <v>ชั้น ม.1/7  (ครูนวลสวาสดิ์  มณีมัย)</v>
      </c>
      <c r="B2" s="290"/>
      <c r="C2" s="290"/>
      <c r="D2" s="290"/>
      <c r="E2" s="290"/>
      <c r="F2" s="291"/>
      <c r="G2"/>
      <c r="H2" s="51" t="s">
        <v>20</v>
      </c>
      <c r="I2" s="26"/>
      <c r="J2" s="51" t="s">
        <v>21</v>
      </c>
      <c r="K2" s="26"/>
      <c r="L2" s="51" t="s">
        <v>22</v>
      </c>
      <c r="M2" s="26"/>
      <c r="N2" s="51" t="s">
        <v>23</v>
      </c>
      <c r="O2" s="26"/>
      <c r="P2" s="51" t="s">
        <v>24</v>
      </c>
      <c r="Q2" s="26"/>
      <c r="R2" s="26"/>
      <c r="S2" s="51" t="s">
        <v>25</v>
      </c>
    </row>
    <row r="3" spans="1:19" ht="22.5" thickBot="1">
      <c r="A3" s="56" t="s">
        <v>4</v>
      </c>
      <c r="B3" s="57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/>
      <c r="H3" s="32" t="s">
        <v>19</v>
      </c>
      <c r="I3" s="52" t="s">
        <v>18</v>
      </c>
      <c r="J3" s="3" t="s">
        <v>19</v>
      </c>
      <c r="K3" s="33" t="s">
        <v>18</v>
      </c>
      <c r="L3" s="32" t="s">
        <v>19</v>
      </c>
      <c r="M3" s="52" t="s">
        <v>18</v>
      </c>
      <c r="N3" s="3" t="s">
        <v>19</v>
      </c>
      <c r="O3" s="33" t="s">
        <v>18</v>
      </c>
      <c r="P3" s="28" t="s">
        <v>19</v>
      </c>
      <c r="Q3" s="34"/>
      <c r="R3" s="52" t="s">
        <v>18</v>
      </c>
      <c r="S3" s="3" t="s">
        <v>19</v>
      </c>
    </row>
    <row r="4" spans="1:19" s="6" customFormat="1" ht="18" customHeight="1">
      <c r="A4" s="58" t="s">
        <v>45</v>
      </c>
      <c r="B4" s="59" t="str">
        <f>input1!B4</f>
        <v>1/7</v>
      </c>
      <c r="C4" s="61">
        <f>input1!C4</f>
        <v>28471</v>
      </c>
      <c r="D4" s="62" t="str">
        <f>input1!D4</f>
        <v>ด.ช.กฤตเมธ  ศรีราช</v>
      </c>
      <c r="E4" s="4">
        <f>input1!E4</f>
        <v>1</v>
      </c>
      <c r="F4" s="63" t="str">
        <f>IF(E4=1,"ชาย",IF(E4=2,"หญิง","-"))</f>
        <v>ชาย</v>
      </c>
      <c r="G4" s="25">
        <f>(equal1!G4+equal2!G4+equal3!G4)/3</f>
        <v>7.333333333333333</v>
      </c>
      <c r="H4" s="16" t="str">
        <f>IF(G4&gt;10,"เสี่ยง/มีปัญหา","ปกติ")</f>
        <v>ปกติ</v>
      </c>
      <c r="I4" s="4">
        <f>(equal1!I4+equal2!I4+equal3!I4)/3</f>
        <v>8.666666666666666</v>
      </c>
      <c r="J4" s="16" t="str">
        <f>IF(I4&gt;9,"เสี่ยง/มีปัญหา","ปกติ")</f>
        <v>ปกติ</v>
      </c>
      <c r="K4" s="75">
        <f>(equal1!K4+equal2!K4+equal3!K4)/3</f>
        <v>8</v>
      </c>
      <c r="L4" s="16" t="str">
        <f>IF(K4&gt;10,"เสี่ยง/มีปัญหา","ปกติ")</f>
        <v>ปกติ</v>
      </c>
      <c r="M4" s="17">
        <f>(equal1!M4+equal2!M4+equal3!M4)/3</f>
        <v>9.333333333333334</v>
      </c>
      <c r="N4" s="16" t="str">
        <f>IF(M4&gt;9,"เสี่ยง/มีปัญหา","ปกติ")</f>
        <v>เสี่ยง/มีปัญหา</v>
      </c>
      <c r="O4" s="17">
        <f>(equal1!O4+equal2!O4+equal3!O4)/3</f>
        <v>11.666666666666666</v>
      </c>
      <c r="P4" s="15" t="str">
        <f>IF(O4&gt;10,"มีจุดแข็ง","ไม่มีจุดแข็ง")</f>
        <v>มีจุดแข็ง</v>
      </c>
      <c r="Q4" s="18">
        <f>G4+I4+K4+M4+O4</f>
        <v>45</v>
      </c>
      <c r="R4" s="65">
        <f>IF(Q4&lt;1,"-",Q4)</f>
        <v>45</v>
      </c>
      <c r="S4" s="59" t="str">
        <f>IF(R4&gt;48,"เสี่ยง/มีปัญหา","ปกติ")</f>
        <v>ปกติ</v>
      </c>
    </row>
    <row r="5" spans="1:19" s="6" customFormat="1" ht="18" customHeight="1">
      <c r="A5" s="48" t="s">
        <v>46</v>
      </c>
      <c r="B5" s="59" t="str">
        <f>input1!B5</f>
        <v>1/7</v>
      </c>
      <c r="C5" s="61">
        <f>input1!C5</f>
        <v>28472</v>
      </c>
      <c r="D5" s="62" t="str">
        <f>input1!D5</f>
        <v>ด.ช.ณภัทรสกุล  บุญภา</v>
      </c>
      <c r="E5" s="4">
        <f>input1!E5</f>
        <v>1</v>
      </c>
      <c r="F5" s="66" t="str">
        <f aca="true" t="shared" si="0" ref="F5:F23">IF(E5=1,"ชาย",IF(E5=2,"หญิง","-"))</f>
        <v>ชาย</v>
      </c>
      <c r="G5" s="12">
        <f>input1!AF5</f>
        <v>5</v>
      </c>
      <c r="H5" s="16" t="str">
        <f aca="true" t="shared" si="1" ref="H5:H23">IF(G5&gt;10,"เสี่ยง/มีปัญหา","ปกติ")</f>
        <v>ปกติ</v>
      </c>
      <c r="I5" s="4">
        <f>(equal1!I5+equal2!I5+equal3!I5)/3</f>
        <v>5.666666666666667</v>
      </c>
      <c r="J5" s="16" t="str">
        <f aca="true" t="shared" si="2" ref="J5:J23">IF(I5&gt;9,"เสี่ยง/มีปัญหา","ปกติ")</f>
        <v>ปกติ</v>
      </c>
      <c r="K5" s="17">
        <f>(equal1!K5+equal2!K5+equal3!K5)/3</f>
        <v>8</v>
      </c>
      <c r="L5" s="16" t="str">
        <f aca="true" t="shared" si="3" ref="L5:L23">IF(K5&gt;10,"เสี่ยง/มีปัญหา","ปกติ")</f>
        <v>ปกติ</v>
      </c>
      <c r="M5" s="17">
        <f>(equal1!M5+equal2!M5+equal3!M5)/3</f>
        <v>8</v>
      </c>
      <c r="N5" s="16" t="str">
        <f aca="true" t="shared" si="4" ref="N5:N23">IF(M5&gt;9,"เสี่ยง/มีปัญหา","ปกติ")</f>
        <v>ปกติ</v>
      </c>
      <c r="O5" s="17">
        <f>(equal1!O5+equal2!O5+equal3!O5)/3</f>
        <v>10.333333333333334</v>
      </c>
      <c r="P5" s="15" t="str">
        <f aca="true" t="shared" si="5" ref="P5:P23">IF(O5&gt;10,"มีจุดแข็ง","ไม่มีจุดแข็ง")</f>
        <v>มีจุดแข็ง</v>
      </c>
      <c r="Q5" s="10">
        <f aca="true" t="shared" si="6" ref="Q5:Q23">G5+I5+K5+M5+O5</f>
        <v>37</v>
      </c>
      <c r="R5" s="68">
        <f aca="true" t="shared" si="7" ref="R5:R23">IF(Q5&lt;1,"-",Q5)</f>
        <v>37</v>
      </c>
      <c r="S5" s="59" t="str">
        <f aca="true" t="shared" si="8" ref="S5:S23">IF(R5&gt;48,"เสี่ยง/มีปัญหา","ปกติ")</f>
        <v>ปกติ</v>
      </c>
    </row>
    <row r="6" spans="1:19" s="6" customFormat="1" ht="18" customHeight="1">
      <c r="A6" s="49" t="s">
        <v>47</v>
      </c>
      <c r="B6" s="59" t="str">
        <f>input1!B6</f>
        <v>1/7</v>
      </c>
      <c r="C6" s="61">
        <f>input1!C6</f>
        <v>28473</v>
      </c>
      <c r="D6" s="62" t="str">
        <f>input1!D6</f>
        <v>ด.ช.ณัฐชนน  อ่อนสุวรรณ์</v>
      </c>
      <c r="E6" s="4">
        <f>input1!E6</f>
        <v>1</v>
      </c>
      <c r="F6" s="66" t="str">
        <f t="shared" si="0"/>
        <v>ชาย</v>
      </c>
      <c r="G6" s="12">
        <f>input1!AF6</f>
        <v>11</v>
      </c>
      <c r="H6" s="16" t="str">
        <f t="shared" si="1"/>
        <v>เสี่ยง/มีปัญหา</v>
      </c>
      <c r="I6" s="4">
        <f>(equal1!I6+equal2!I6+equal3!I6)/3</f>
        <v>7.333333333333333</v>
      </c>
      <c r="J6" s="16" t="str">
        <f t="shared" si="2"/>
        <v>ปกติ</v>
      </c>
      <c r="K6" s="17">
        <f>(equal1!K6+equal2!K6+equal3!K6)/3</f>
        <v>11.333333333333334</v>
      </c>
      <c r="L6" s="16" t="str">
        <f t="shared" si="3"/>
        <v>เสี่ยง/มีปัญหา</v>
      </c>
      <c r="M6" s="17">
        <f>(equal1!M6+equal2!M6+equal3!M6)/3</f>
        <v>10.666666666666666</v>
      </c>
      <c r="N6" s="16" t="str">
        <f t="shared" si="4"/>
        <v>เสี่ยง/มีปัญหา</v>
      </c>
      <c r="O6" s="17">
        <f>(equal1!O6+equal2!O6+equal3!O6)/3</f>
        <v>9.333333333333334</v>
      </c>
      <c r="P6" s="15" t="str">
        <f t="shared" si="5"/>
        <v>ไม่มีจุดแข็ง</v>
      </c>
      <c r="Q6" s="10">
        <f t="shared" si="6"/>
        <v>49.666666666666664</v>
      </c>
      <c r="R6" s="68">
        <f t="shared" si="7"/>
        <v>49.666666666666664</v>
      </c>
      <c r="S6" s="59" t="str">
        <f t="shared" si="8"/>
        <v>เสี่ยง/มีปัญหา</v>
      </c>
    </row>
    <row r="7" spans="1:19" s="6" customFormat="1" ht="18" customHeight="1">
      <c r="A7" s="47" t="s">
        <v>48</v>
      </c>
      <c r="B7" s="59" t="str">
        <f>input1!B7</f>
        <v>1/7</v>
      </c>
      <c r="C7" s="61">
        <f>input1!C7</f>
        <v>28474</v>
      </c>
      <c r="D7" s="62" t="str">
        <f>input1!D7</f>
        <v>ด.ช.ณัฐวุฒิ  คำถา</v>
      </c>
      <c r="E7" s="4">
        <f>input1!E7</f>
        <v>1</v>
      </c>
      <c r="F7" s="66" t="str">
        <f t="shared" si="0"/>
        <v>ชาย</v>
      </c>
      <c r="G7" s="12">
        <f>input1!AF7</f>
        <v>7</v>
      </c>
      <c r="H7" s="16" t="str">
        <f t="shared" si="1"/>
        <v>ปกติ</v>
      </c>
      <c r="I7" s="4">
        <f>(equal1!I7+equal2!I7+equal3!I7)/3</f>
        <v>6.333333333333333</v>
      </c>
      <c r="J7" s="16" t="str">
        <f t="shared" si="2"/>
        <v>ปกติ</v>
      </c>
      <c r="K7" s="17">
        <f>(equal1!K7+equal2!K7+equal3!K7)/3</f>
        <v>8</v>
      </c>
      <c r="L7" s="16" t="str">
        <f t="shared" si="3"/>
        <v>ปกติ</v>
      </c>
      <c r="M7" s="17">
        <f>(equal1!M7+equal2!M7+equal3!M7)/3</f>
        <v>9.333333333333334</v>
      </c>
      <c r="N7" s="16" t="str">
        <f t="shared" si="4"/>
        <v>เสี่ยง/มีปัญหา</v>
      </c>
      <c r="O7" s="17">
        <f>(equal1!O7+equal2!O7+equal3!O7)/3</f>
        <v>11.333333333333334</v>
      </c>
      <c r="P7" s="15" t="str">
        <f t="shared" si="5"/>
        <v>มีจุดแข็ง</v>
      </c>
      <c r="Q7" s="10">
        <f t="shared" si="6"/>
        <v>42</v>
      </c>
      <c r="R7" s="68">
        <f t="shared" si="7"/>
        <v>42</v>
      </c>
      <c r="S7" s="59" t="str">
        <f t="shared" si="8"/>
        <v>ปกติ</v>
      </c>
    </row>
    <row r="8" spans="1:19" s="6" customFormat="1" ht="18" customHeight="1" thickBot="1">
      <c r="A8" s="50" t="s">
        <v>49</v>
      </c>
      <c r="B8" s="60" t="str">
        <f>input1!B8</f>
        <v>1/7</v>
      </c>
      <c r="C8" s="69">
        <f>input1!C8</f>
        <v>28475</v>
      </c>
      <c r="D8" s="70" t="str">
        <f>input1!D8</f>
        <v>ด.ช.ณัฐวุฒิ  ไวปรีชี</v>
      </c>
      <c r="E8" s="30">
        <f>input1!E8</f>
        <v>1</v>
      </c>
      <c r="F8" s="71" t="str">
        <f t="shared" si="0"/>
        <v>ชาย</v>
      </c>
      <c r="G8" s="14">
        <f>input1!AF8</f>
        <v>6</v>
      </c>
      <c r="H8" s="21" t="str">
        <f t="shared" si="1"/>
        <v>ปกติ</v>
      </c>
      <c r="I8" s="8">
        <f>(equal1!I8+equal2!I8+equal3!I8)/3</f>
        <v>8.666666666666666</v>
      </c>
      <c r="J8" s="21" t="str">
        <f t="shared" si="2"/>
        <v>ปกติ</v>
      </c>
      <c r="K8" s="22">
        <f>(equal1!K8+equal2!K8+equal3!K8)/3</f>
        <v>10</v>
      </c>
      <c r="L8" s="21" t="str">
        <f t="shared" si="3"/>
        <v>ปกติ</v>
      </c>
      <c r="M8" s="22">
        <f>(equal1!M8+equal2!M8+equal3!M8)/3</f>
        <v>11.333333333333334</v>
      </c>
      <c r="N8" s="21" t="str">
        <f t="shared" si="4"/>
        <v>เสี่ยง/มีปัญหา</v>
      </c>
      <c r="O8" s="22">
        <f>(equal1!O8+equal2!O8+equal3!O8)/3</f>
        <v>9.666666666666666</v>
      </c>
      <c r="P8" s="20" t="str">
        <f t="shared" si="5"/>
        <v>ไม่มีจุดแข็ง</v>
      </c>
      <c r="Q8" s="23">
        <f t="shared" si="6"/>
        <v>45.666666666666664</v>
      </c>
      <c r="R8" s="73">
        <f t="shared" si="7"/>
        <v>45.666666666666664</v>
      </c>
      <c r="S8" s="60" t="str">
        <f t="shared" si="8"/>
        <v>ปกติ</v>
      </c>
    </row>
    <row r="9" spans="1:19" s="6" customFormat="1" ht="18" customHeight="1">
      <c r="A9" s="58" t="s">
        <v>50</v>
      </c>
      <c r="B9" s="59" t="str">
        <f>input1!B9</f>
        <v>1/7</v>
      </c>
      <c r="C9" s="61">
        <f>input1!C9</f>
        <v>28476</v>
      </c>
      <c r="D9" s="62" t="str">
        <f>input1!D9</f>
        <v>ด.ช.ธนภัทร  นนทมาตย์</v>
      </c>
      <c r="E9" s="4">
        <f>input1!E9</f>
        <v>1</v>
      </c>
      <c r="F9" s="74" t="str">
        <f t="shared" si="0"/>
        <v>ชาย</v>
      </c>
      <c r="G9" s="25">
        <f>input1!AF9</f>
        <v>6</v>
      </c>
      <c r="H9" s="16" t="str">
        <f t="shared" si="1"/>
        <v>ปกติ</v>
      </c>
      <c r="I9" s="4">
        <f>(equal1!I9+equal2!I9+equal3!I9)/3</f>
        <v>6.333333333333333</v>
      </c>
      <c r="J9" s="16" t="str">
        <f t="shared" si="2"/>
        <v>ปกติ</v>
      </c>
      <c r="K9" s="17">
        <f>(equal1!K9+equal2!K9+equal3!K9)/3</f>
        <v>8</v>
      </c>
      <c r="L9" s="16" t="str">
        <f t="shared" si="3"/>
        <v>ปกติ</v>
      </c>
      <c r="M9" s="17">
        <f>(equal1!M9+equal2!M9+equal3!M9)/3</f>
        <v>9.333333333333334</v>
      </c>
      <c r="N9" s="16" t="str">
        <f t="shared" si="4"/>
        <v>เสี่ยง/มีปัญหา</v>
      </c>
      <c r="O9" s="17">
        <f>(equal1!O9+equal2!O9+equal3!O9)/3</f>
        <v>10.333333333333334</v>
      </c>
      <c r="P9" s="15" t="str">
        <f t="shared" si="5"/>
        <v>มีจุดแข็ง</v>
      </c>
      <c r="Q9" s="18">
        <f t="shared" si="6"/>
        <v>40</v>
      </c>
      <c r="R9" s="65">
        <f t="shared" si="7"/>
        <v>40</v>
      </c>
      <c r="S9" s="59" t="str">
        <f t="shared" si="8"/>
        <v>ปกติ</v>
      </c>
    </row>
    <row r="10" spans="1:19" s="6" customFormat="1" ht="18" customHeight="1">
      <c r="A10" s="48" t="s">
        <v>51</v>
      </c>
      <c r="B10" s="59" t="str">
        <f>input1!B10</f>
        <v>1/7</v>
      </c>
      <c r="C10" s="61">
        <f>input1!C10</f>
        <v>28477</v>
      </c>
      <c r="D10" s="62" t="str">
        <f>input1!D10</f>
        <v>ด.ช.ธนภัทร  พิศวงศ์</v>
      </c>
      <c r="E10" s="4">
        <f>input1!E10</f>
        <v>1</v>
      </c>
      <c r="F10" s="66" t="str">
        <f t="shared" si="0"/>
        <v>ชาย</v>
      </c>
      <c r="G10" s="12">
        <f>input1!AF10</f>
        <v>7</v>
      </c>
      <c r="H10" s="16" t="str">
        <f t="shared" si="1"/>
        <v>ปกติ</v>
      </c>
      <c r="I10" s="4">
        <f>(equal1!I10+equal2!I10+equal3!I10)/3</f>
        <v>8.333333333333334</v>
      </c>
      <c r="J10" s="16" t="str">
        <f t="shared" si="2"/>
        <v>ปกติ</v>
      </c>
      <c r="K10" s="17">
        <f>(equal1!K10+equal2!K10+equal3!K10)/3</f>
        <v>9.666666666666666</v>
      </c>
      <c r="L10" s="16" t="str">
        <f t="shared" si="3"/>
        <v>ปกติ</v>
      </c>
      <c r="M10" s="17">
        <f>(equal1!M10+equal2!M10+equal3!M10)/3</f>
        <v>9</v>
      </c>
      <c r="N10" s="16" t="str">
        <f t="shared" si="4"/>
        <v>ปกติ</v>
      </c>
      <c r="O10" s="17">
        <f>(equal1!O10+equal2!O10+equal3!O10)/3</f>
        <v>9</v>
      </c>
      <c r="P10" s="15" t="str">
        <f t="shared" si="5"/>
        <v>ไม่มีจุดแข็ง</v>
      </c>
      <c r="Q10" s="10">
        <f t="shared" si="6"/>
        <v>43</v>
      </c>
      <c r="R10" s="68">
        <f t="shared" si="7"/>
        <v>43</v>
      </c>
      <c r="S10" s="59" t="str">
        <f t="shared" si="8"/>
        <v>ปกติ</v>
      </c>
    </row>
    <row r="11" spans="1:19" s="6" customFormat="1" ht="18" customHeight="1">
      <c r="A11" s="49" t="s">
        <v>52</v>
      </c>
      <c r="B11" s="59" t="str">
        <f>input1!B11</f>
        <v>1/7</v>
      </c>
      <c r="C11" s="61">
        <f>input1!C11</f>
        <v>28478</v>
      </c>
      <c r="D11" s="62" t="str">
        <f>input1!D11</f>
        <v>ด.ช.ธนวัฒน์ชัย  กรมแสง</v>
      </c>
      <c r="E11" s="4">
        <f>input1!E11</f>
        <v>1</v>
      </c>
      <c r="F11" s="66" t="str">
        <f t="shared" si="0"/>
        <v>ชาย</v>
      </c>
      <c r="G11" s="12">
        <f>input1!AF11</f>
        <v>6</v>
      </c>
      <c r="H11" s="16" t="str">
        <f t="shared" si="1"/>
        <v>ปกติ</v>
      </c>
      <c r="I11" s="4">
        <f>(equal1!I11+equal2!I11+equal3!I11)/3</f>
        <v>5.666666666666667</v>
      </c>
      <c r="J11" s="16" t="str">
        <f t="shared" si="2"/>
        <v>ปกติ</v>
      </c>
      <c r="K11" s="17">
        <f>(equal1!K11+equal2!K11+equal3!K11)/3</f>
        <v>8</v>
      </c>
      <c r="L11" s="16" t="str">
        <f t="shared" si="3"/>
        <v>ปกติ</v>
      </c>
      <c r="M11" s="17">
        <f>(equal1!M11+equal2!M11+equal3!M11)/3</f>
        <v>9</v>
      </c>
      <c r="N11" s="16" t="str">
        <f t="shared" si="4"/>
        <v>ปกติ</v>
      </c>
      <c r="O11" s="17">
        <f>(equal1!O11+equal2!O11+equal3!O11)/3</f>
        <v>8.333333333333334</v>
      </c>
      <c r="P11" s="15" t="str">
        <f t="shared" si="5"/>
        <v>ไม่มีจุดแข็ง</v>
      </c>
      <c r="Q11" s="10">
        <f t="shared" si="6"/>
        <v>37</v>
      </c>
      <c r="R11" s="68">
        <f t="shared" si="7"/>
        <v>37</v>
      </c>
      <c r="S11" s="59" t="str">
        <f t="shared" si="8"/>
        <v>ปกติ</v>
      </c>
    </row>
    <row r="12" spans="1:19" s="6" customFormat="1" ht="18" customHeight="1">
      <c r="A12" s="47" t="s">
        <v>53</v>
      </c>
      <c r="B12" s="59" t="str">
        <f>input1!B12</f>
        <v>1/7</v>
      </c>
      <c r="C12" s="61">
        <f>input1!C12</f>
        <v>28479</v>
      </c>
      <c r="D12" s="62" t="str">
        <f>input1!D12</f>
        <v>ด.ช.ธนวินท์  จุดจองศิล</v>
      </c>
      <c r="E12" s="4">
        <f>input1!E12</f>
        <v>1</v>
      </c>
      <c r="F12" s="66" t="str">
        <f t="shared" si="0"/>
        <v>ชาย</v>
      </c>
      <c r="G12" s="12">
        <f>input1!AF12</f>
        <v>10</v>
      </c>
      <c r="H12" s="16" t="str">
        <f t="shared" si="1"/>
        <v>ปกติ</v>
      </c>
      <c r="I12" s="4">
        <f>(equal1!I12+equal2!I12+equal3!I12)/3</f>
        <v>7.666666666666667</v>
      </c>
      <c r="J12" s="16" t="str">
        <f t="shared" si="2"/>
        <v>ปกติ</v>
      </c>
      <c r="K12" s="17">
        <f>(equal1!K12+equal2!K12+equal3!K12)/3</f>
        <v>7.666666666666667</v>
      </c>
      <c r="L12" s="16" t="str">
        <f t="shared" si="3"/>
        <v>ปกติ</v>
      </c>
      <c r="M12" s="17">
        <f>(equal1!M12+equal2!M12+equal3!M12)/3</f>
        <v>9.333333333333334</v>
      </c>
      <c r="N12" s="16" t="str">
        <f t="shared" si="4"/>
        <v>เสี่ยง/มีปัญหา</v>
      </c>
      <c r="O12" s="17">
        <f>(equal1!O12+equal2!O12+equal3!O12)/3</f>
        <v>9.666666666666666</v>
      </c>
      <c r="P12" s="15" t="str">
        <f t="shared" si="5"/>
        <v>ไม่มีจุดแข็ง</v>
      </c>
      <c r="Q12" s="10">
        <f t="shared" si="6"/>
        <v>44.333333333333336</v>
      </c>
      <c r="R12" s="68">
        <f t="shared" si="7"/>
        <v>44.333333333333336</v>
      </c>
      <c r="S12" s="59" t="str">
        <f t="shared" si="8"/>
        <v>ปกติ</v>
      </c>
    </row>
    <row r="13" spans="1:19" s="6" customFormat="1" ht="18" customHeight="1" thickBot="1">
      <c r="A13" s="50" t="s">
        <v>54</v>
      </c>
      <c r="B13" s="60" t="str">
        <f>input1!B13</f>
        <v>1/7</v>
      </c>
      <c r="C13" s="69">
        <f>input1!C13</f>
        <v>28480</v>
      </c>
      <c r="D13" s="70" t="str">
        <f>input1!D13</f>
        <v>ด.ช.ธีรกาญจน์  เมืองแก</v>
      </c>
      <c r="E13" s="30">
        <f>input1!E13</f>
        <v>1</v>
      </c>
      <c r="F13" s="71" t="str">
        <f t="shared" si="0"/>
        <v>ชาย</v>
      </c>
      <c r="G13" s="14">
        <f>input1!AF13</f>
        <v>8</v>
      </c>
      <c r="H13" s="21" t="str">
        <f t="shared" si="1"/>
        <v>ปกติ</v>
      </c>
      <c r="I13" s="8">
        <f>(equal1!I13+equal2!I13+equal3!I13)/3</f>
        <v>8</v>
      </c>
      <c r="J13" s="21" t="str">
        <f t="shared" si="2"/>
        <v>ปกติ</v>
      </c>
      <c r="K13" s="22">
        <f>(equal1!K13+equal2!K13+equal3!K13)/3</f>
        <v>10</v>
      </c>
      <c r="L13" s="21" t="str">
        <f t="shared" si="3"/>
        <v>ปกติ</v>
      </c>
      <c r="M13" s="22">
        <f>(equal1!M13+equal2!M13+equal3!M13)/3</f>
        <v>11.333333333333334</v>
      </c>
      <c r="N13" s="21" t="str">
        <f t="shared" si="4"/>
        <v>เสี่ยง/มีปัญหา</v>
      </c>
      <c r="O13" s="22">
        <f>(equal1!O13+equal2!O13+equal3!O13)/3</f>
        <v>10.666666666666666</v>
      </c>
      <c r="P13" s="20" t="str">
        <f t="shared" si="5"/>
        <v>มีจุดแข็ง</v>
      </c>
      <c r="Q13" s="23">
        <f t="shared" si="6"/>
        <v>48</v>
      </c>
      <c r="R13" s="73">
        <f t="shared" si="7"/>
        <v>48</v>
      </c>
      <c r="S13" s="60" t="str">
        <f t="shared" si="8"/>
        <v>ปกติ</v>
      </c>
    </row>
    <row r="14" spans="1:19" s="6" customFormat="1" ht="18" customHeight="1">
      <c r="A14" s="58" t="s">
        <v>55</v>
      </c>
      <c r="B14" s="59" t="str">
        <f>input1!B14</f>
        <v>1/7</v>
      </c>
      <c r="C14" s="61">
        <f>input1!C14</f>
        <v>28481</v>
      </c>
      <c r="D14" s="62" t="str">
        <f>input1!D14</f>
        <v>ด.ช.ธีรศักดิ์  เชียงสันเทียะ</v>
      </c>
      <c r="E14" s="4">
        <f>input1!E14</f>
        <v>1</v>
      </c>
      <c r="F14" s="74" t="str">
        <f t="shared" si="0"/>
        <v>ชาย</v>
      </c>
      <c r="G14" s="25">
        <f>input1!AF14</f>
        <v>8</v>
      </c>
      <c r="H14" s="16" t="str">
        <f t="shared" si="1"/>
        <v>ปกติ</v>
      </c>
      <c r="I14" s="4">
        <f>(equal1!I14+equal2!I14+equal3!I14)/3</f>
        <v>6.666666666666667</v>
      </c>
      <c r="J14" s="16" t="str">
        <f t="shared" si="2"/>
        <v>ปกติ</v>
      </c>
      <c r="K14" s="17">
        <f>(equal1!K14+equal2!K14+equal3!K14)/3</f>
        <v>7</v>
      </c>
      <c r="L14" s="16" t="str">
        <f t="shared" si="3"/>
        <v>ปกติ</v>
      </c>
      <c r="M14" s="17">
        <f>(equal1!M14+equal2!M14+equal3!M14)/3</f>
        <v>9.666666666666666</v>
      </c>
      <c r="N14" s="16" t="str">
        <f t="shared" si="4"/>
        <v>เสี่ยง/มีปัญหา</v>
      </c>
      <c r="O14" s="17">
        <f>(equal1!O14+equal2!O14+equal3!O14)/3</f>
        <v>10</v>
      </c>
      <c r="P14" s="15" t="str">
        <f t="shared" si="5"/>
        <v>ไม่มีจุดแข็ง</v>
      </c>
      <c r="Q14" s="18">
        <f t="shared" si="6"/>
        <v>41.333333333333336</v>
      </c>
      <c r="R14" s="65">
        <f t="shared" si="7"/>
        <v>41.333333333333336</v>
      </c>
      <c r="S14" s="59" t="str">
        <f t="shared" si="8"/>
        <v>ปกติ</v>
      </c>
    </row>
    <row r="15" spans="1:19" s="6" customFormat="1" ht="18" customHeight="1">
      <c r="A15" s="48" t="s">
        <v>56</v>
      </c>
      <c r="B15" s="59" t="str">
        <f>input1!B15</f>
        <v>1/7</v>
      </c>
      <c r="C15" s="61">
        <f>input1!C15</f>
        <v>28482</v>
      </c>
      <c r="D15" s="62" t="str">
        <f>input1!D15</f>
        <v>ด.ช.นันทวัฒน์  ปัญญาคำ</v>
      </c>
      <c r="E15" s="4">
        <f>input1!E15</f>
        <v>1</v>
      </c>
      <c r="F15" s="66" t="str">
        <f t="shared" si="0"/>
        <v>ชาย</v>
      </c>
      <c r="G15" s="12">
        <f>input1!AF15</f>
        <v>9</v>
      </c>
      <c r="H15" s="16" t="str">
        <f t="shared" si="1"/>
        <v>ปกติ</v>
      </c>
      <c r="I15" s="4">
        <f>(equal1!I15+equal2!I15+equal3!I15)/3</f>
        <v>7.666666666666667</v>
      </c>
      <c r="J15" s="16" t="str">
        <f t="shared" si="2"/>
        <v>ปกติ</v>
      </c>
      <c r="K15" s="17">
        <f>(equal1!K15+equal2!K15+equal3!K15)/3</f>
        <v>10</v>
      </c>
      <c r="L15" s="16" t="str">
        <f t="shared" si="3"/>
        <v>ปกติ</v>
      </c>
      <c r="M15" s="17">
        <f>(equal1!M15+equal2!M15+equal3!M15)/3</f>
        <v>9</v>
      </c>
      <c r="N15" s="16" t="str">
        <f t="shared" si="4"/>
        <v>ปกติ</v>
      </c>
      <c r="O15" s="17">
        <f>(equal1!O15+equal2!O15+equal3!O15)/3</f>
        <v>9</v>
      </c>
      <c r="P15" s="15" t="str">
        <f t="shared" si="5"/>
        <v>ไม่มีจุดแข็ง</v>
      </c>
      <c r="Q15" s="10">
        <f t="shared" si="6"/>
        <v>44.66666666666667</v>
      </c>
      <c r="R15" s="68">
        <f t="shared" si="7"/>
        <v>44.66666666666667</v>
      </c>
      <c r="S15" s="59" t="str">
        <f t="shared" si="8"/>
        <v>ปกติ</v>
      </c>
    </row>
    <row r="16" spans="1:19" s="6" customFormat="1" ht="18" customHeight="1">
      <c r="A16" s="49" t="s">
        <v>57</v>
      </c>
      <c r="B16" s="59" t="str">
        <f>input1!B16</f>
        <v>1/7</v>
      </c>
      <c r="C16" s="61">
        <f>input1!C16</f>
        <v>28483</v>
      </c>
      <c r="D16" s="62" t="str">
        <f>input1!D16</f>
        <v>ด.ช.นิติพงศ์  ไผ่งาม</v>
      </c>
      <c r="E16" s="4">
        <f>input1!E16</f>
        <v>1</v>
      </c>
      <c r="F16" s="66" t="str">
        <f t="shared" si="0"/>
        <v>ชาย</v>
      </c>
      <c r="G16" s="12">
        <f>input1!AF16</f>
        <v>6</v>
      </c>
      <c r="H16" s="16" t="str">
        <f t="shared" si="1"/>
        <v>ปกติ</v>
      </c>
      <c r="I16" s="4">
        <f>(equal1!I16+equal2!I16+equal3!I16)/3</f>
        <v>6.333333333333333</v>
      </c>
      <c r="J16" s="16" t="str">
        <f t="shared" si="2"/>
        <v>ปกติ</v>
      </c>
      <c r="K16" s="17">
        <f>(equal1!K16+equal2!K16+equal3!K16)/3</f>
        <v>8.666666666666666</v>
      </c>
      <c r="L16" s="16" t="str">
        <f t="shared" si="3"/>
        <v>ปกติ</v>
      </c>
      <c r="M16" s="17">
        <f>(equal1!M16+equal2!M16+equal3!M16)/3</f>
        <v>8.333333333333334</v>
      </c>
      <c r="N16" s="16" t="str">
        <f t="shared" si="4"/>
        <v>ปกติ</v>
      </c>
      <c r="O16" s="17">
        <f>(equal1!O16+equal2!O16+equal3!O16)/3</f>
        <v>11.333333333333334</v>
      </c>
      <c r="P16" s="15" t="str">
        <f t="shared" si="5"/>
        <v>มีจุดแข็ง</v>
      </c>
      <c r="Q16" s="10">
        <f t="shared" si="6"/>
        <v>40.66666666666667</v>
      </c>
      <c r="R16" s="68">
        <f t="shared" si="7"/>
        <v>40.66666666666667</v>
      </c>
      <c r="S16" s="59" t="str">
        <f t="shared" si="8"/>
        <v>ปกติ</v>
      </c>
    </row>
    <row r="17" spans="1:19" s="6" customFormat="1" ht="18" customHeight="1">
      <c r="A17" s="47" t="s">
        <v>58</v>
      </c>
      <c r="B17" s="59" t="str">
        <f>input1!B17</f>
        <v>1/7</v>
      </c>
      <c r="C17" s="61">
        <f>input1!C17</f>
        <v>28484</v>
      </c>
      <c r="D17" s="62" t="str">
        <f>input1!D17</f>
        <v>ด.ช.ปฏิพล  อำภา</v>
      </c>
      <c r="E17" s="4">
        <f>input1!E17</f>
        <v>1</v>
      </c>
      <c r="F17" s="66" t="str">
        <f t="shared" si="0"/>
        <v>ชาย</v>
      </c>
      <c r="G17" s="12">
        <f>input1!AF17</f>
        <v>7</v>
      </c>
      <c r="H17" s="16" t="str">
        <f t="shared" si="1"/>
        <v>ปกติ</v>
      </c>
      <c r="I17" s="4">
        <f>(equal1!I17+equal2!I17+equal3!I17)/3</f>
        <v>6.333333333333333</v>
      </c>
      <c r="J17" s="16" t="str">
        <f t="shared" si="2"/>
        <v>ปกติ</v>
      </c>
      <c r="K17" s="17">
        <f>(equal1!K17+equal2!K17+equal3!K17)/3</f>
        <v>9</v>
      </c>
      <c r="L17" s="16" t="str">
        <f t="shared" si="3"/>
        <v>ปกติ</v>
      </c>
      <c r="M17" s="17">
        <f>(equal1!M17+equal2!M17+equal3!M17)/3</f>
        <v>8.666666666666666</v>
      </c>
      <c r="N17" s="16" t="str">
        <f t="shared" si="4"/>
        <v>ปกติ</v>
      </c>
      <c r="O17" s="17">
        <f>(equal1!O17+equal2!O17+equal3!O17)/3</f>
        <v>11</v>
      </c>
      <c r="P17" s="15" t="str">
        <f t="shared" si="5"/>
        <v>มีจุดแข็ง</v>
      </c>
      <c r="Q17" s="10">
        <f t="shared" si="6"/>
        <v>42</v>
      </c>
      <c r="R17" s="68">
        <f t="shared" si="7"/>
        <v>42</v>
      </c>
      <c r="S17" s="59" t="str">
        <f t="shared" si="8"/>
        <v>ปกติ</v>
      </c>
    </row>
    <row r="18" spans="1:19" s="6" customFormat="1" ht="18" customHeight="1" thickBot="1">
      <c r="A18" s="50" t="s">
        <v>59</v>
      </c>
      <c r="B18" s="60" t="str">
        <f>input1!B18</f>
        <v>1/7</v>
      </c>
      <c r="C18" s="69">
        <f>input1!C18</f>
        <v>28485</v>
      </c>
      <c r="D18" s="70" t="str">
        <f>input1!D18</f>
        <v>ด.ช.ปัจจกำพล  เลไธสง</v>
      </c>
      <c r="E18" s="30">
        <f>input1!E18</f>
        <v>1</v>
      </c>
      <c r="F18" s="71" t="str">
        <f t="shared" si="0"/>
        <v>ชาย</v>
      </c>
      <c r="G18" s="14">
        <f>input1!AF18</f>
        <v>11</v>
      </c>
      <c r="H18" s="21" t="str">
        <f t="shared" si="1"/>
        <v>เสี่ยง/มีปัญหา</v>
      </c>
      <c r="I18" s="8">
        <f>(equal1!I18+equal2!I18+equal3!I18)/3</f>
        <v>7</v>
      </c>
      <c r="J18" s="21" t="str">
        <f t="shared" si="2"/>
        <v>ปกติ</v>
      </c>
      <c r="K18" s="22">
        <f>(equal1!K18+equal2!K18+equal3!K18)/3</f>
        <v>8.666666666666666</v>
      </c>
      <c r="L18" s="21" t="str">
        <f t="shared" si="3"/>
        <v>ปกติ</v>
      </c>
      <c r="M18" s="22">
        <f>(equal1!M18+equal2!M18+equal3!M18)/3</f>
        <v>9</v>
      </c>
      <c r="N18" s="21" t="str">
        <f t="shared" si="4"/>
        <v>ปกติ</v>
      </c>
      <c r="O18" s="22">
        <f>(equal1!O18+equal2!O18+equal3!O18)/3</f>
        <v>10.666666666666666</v>
      </c>
      <c r="P18" s="20" t="str">
        <f t="shared" si="5"/>
        <v>มีจุดแข็ง</v>
      </c>
      <c r="Q18" s="23">
        <f t="shared" si="6"/>
        <v>46.33333333333333</v>
      </c>
      <c r="R18" s="73">
        <f t="shared" si="7"/>
        <v>46.33333333333333</v>
      </c>
      <c r="S18" s="60" t="str">
        <f t="shared" si="8"/>
        <v>ปกติ</v>
      </c>
    </row>
    <row r="19" spans="1:19" s="6" customFormat="1" ht="18" customHeight="1">
      <c r="A19" s="58" t="s">
        <v>60</v>
      </c>
      <c r="B19" s="59" t="str">
        <f>input1!B19</f>
        <v>1/7</v>
      </c>
      <c r="C19" s="61">
        <f>input1!C19</f>
        <v>28486</v>
      </c>
      <c r="D19" s="62" t="str">
        <f>input1!D19</f>
        <v>ด.ช.พีรนันต์  เติมเจิม</v>
      </c>
      <c r="E19" s="4">
        <f>input1!E19</f>
        <v>1</v>
      </c>
      <c r="F19" s="74" t="str">
        <f t="shared" si="0"/>
        <v>ชาย</v>
      </c>
      <c r="G19" s="25">
        <f>input1!AF19</f>
        <v>11</v>
      </c>
      <c r="H19" s="16" t="str">
        <f t="shared" si="1"/>
        <v>เสี่ยง/มีปัญหา</v>
      </c>
      <c r="I19" s="4">
        <f>(equal1!I19+equal2!I19+equal3!I19)/3</f>
        <v>8</v>
      </c>
      <c r="J19" s="16" t="str">
        <f t="shared" si="2"/>
        <v>ปกติ</v>
      </c>
      <c r="K19" s="17">
        <f>(equal1!K19+equal2!K19+equal3!K19)/3</f>
        <v>8.333333333333334</v>
      </c>
      <c r="L19" s="16" t="str">
        <f t="shared" si="3"/>
        <v>ปกติ</v>
      </c>
      <c r="M19" s="17">
        <f>(equal1!M19+equal2!M19+equal3!M19)/3</f>
        <v>9.666666666666666</v>
      </c>
      <c r="N19" s="16" t="str">
        <f t="shared" si="4"/>
        <v>เสี่ยง/มีปัญหา</v>
      </c>
      <c r="O19" s="17">
        <f>(equal1!O19+equal2!O19+equal3!O19)/3</f>
        <v>10.666666666666666</v>
      </c>
      <c r="P19" s="15" t="str">
        <f t="shared" si="5"/>
        <v>มีจุดแข็ง</v>
      </c>
      <c r="Q19" s="18">
        <f t="shared" si="6"/>
        <v>47.666666666666664</v>
      </c>
      <c r="R19" s="65">
        <f t="shared" si="7"/>
        <v>47.666666666666664</v>
      </c>
      <c r="S19" s="59" t="str">
        <f t="shared" si="8"/>
        <v>ปกติ</v>
      </c>
    </row>
    <row r="20" spans="1:31" s="6" customFormat="1" ht="18" customHeight="1">
      <c r="A20" s="48" t="s">
        <v>12</v>
      </c>
      <c r="B20" s="59" t="str">
        <f>input1!B20</f>
        <v>1/7</v>
      </c>
      <c r="C20" s="61">
        <f>input1!C20</f>
        <v>28487</v>
      </c>
      <c r="D20" s="62" t="str">
        <f>input1!D20</f>
        <v>ด.ช.ภราดร  ศรีเมือง</v>
      </c>
      <c r="E20" s="4">
        <f>input1!E20</f>
        <v>1</v>
      </c>
      <c r="F20" s="66" t="str">
        <f t="shared" si="0"/>
        <v>ชาย</v>
      </c>
      <c r="G20" s="12">
        <f>input1!AF20</f>
        <v>9</v>
      </c>
      <c r="H20" s="16" t="str">
        <f t="shared" si="1"/>
        <v>ปกติ</v>
      </c>
      <c r="I20" s="4">
        <f>(equal1!I20+equal2!I20+equal3!I20)/3</f>
        <v>9.333333333333334</v>
      </c>
      <c r="J20" s="16" t="str">
        <f t="shared" si="2"/>
        <v>เสี่ยง/มีปัญหา</v>
      </c>
      <c r="K20" s="17">
        <f>(equal1!K20+equal2!K20+equal3!K20)/3</f>
        <v>8.333333333333334</v>
      </c>
      <c r="L20" s="16" t="str">
        <f t="shared" si="3"/>
        <v>ปกติ</v>
      </c>
      <c r="M20" s="17">
        <f>(equal1!M20+equal2!M20+equal3!M20)/3</f>
        <v>8</v>
      </c>
      <c r="N20" s="16" t="str">
        <f t="shared" si="4"/>
        <v>ปกติ</v>
      </c>
      <c r="O20" s="17">
        <f>(equal1!O20+equal2!O20+equal3!O20)/3</f>
        <v>10.666666666666666</v>
      </c>
      <c r="P20" s="15" t="str">
        <f t="shared" si="5"/>
        <v>มีจุดแข็ง</v>
      </c>
      <c r="Q20" s="10">
        <f t="shared" si="6"/>
        <v>45.333333333333336</v>
      </c>
      <c r="R20" s="68">
        <f t="shared" si="7"/>
        <v>45.333333333333336</v>
      </c>
      <c r="S20" s="59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49" t="s">
        <v>13</v>
      </c>
      <c r="B21" s="59" t="str">
        <f>input1!B21</f>
        <v>1/7</v>
      </c>
      <c r="C21" s="61">
        <f>input1!C21</f>
        <v>28488</v>
      </c>
      <c r="D21" s="62" t="str">
        <f>input1!D21</f>
        <v>ด.ช.ภวินทร์  ภู่ประดิษ</v>
      </c>
      <c r="E21" s="4">
        <f>input1!E21</f>
        <v>1</v>
      </c>
      <c r="F21" s="66" t="str">
        <f t="shared" si="0"/>
        <v>ชาย</v>
      </c>
      <c r="G21" s="12">
        <f>input1!AF21</f>
        <v>5</v>
      </c>
      <c r="H21" s="16" t="str">
        <f t="shared" si="1"/>
        <v>ปกติ</v>
      </c>
      <c r="I21" s="4">
        <f>(equal1!I21+equal2!I21+equal3!I21)/3</f>
        <v>6.666666666666667</v>
      </c>
      <c r="J21" s="16" t="str">
        <f t="shared" si="2"/>
        <v>ปกติ</v>
      </c>
      <c r="K21" s="17">
        <f>(equal1!K21+equal2!K21+equal3!K21)/3</f>
        <v>7.666666666666667</v>
      </c>
      <c r="L21" s="16" t="str">
        <f t="shared" si="3"/>
        <v>ปกติ</v>
      </c>
      <c r="M21" s="17">
        <f>(equal1!M21+equal2!M21+equal3!M21)/3</f>
        <v>9.666666666666666</v>
      </c>
      <c r="N21" s="16" t="str">
        <f t="shared" si="4"/>
        <v>เสี่ยง/มีปัญหา</v>
      </c>
      <c r="O21" s="17">
        <f>(equal1!O21+equal2!O21+equal3!O21)/3</f>
        <v>9</v>
      </c>
      <c r="P21" s="15" t="str">
        <f t="shared" si="5"/>
        <v>ไม่มีจุดแข็ง</v>
      </c>
      <c r="Q21" s="10">
        <f t="shared" si="6"/>
        <v>38</v>
      </c>
      <c r="R21" s="68">
        <f t="shared" si="7"/>
        <v>38</v>
      </c>
      <c r="S21" s="59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47" t="s">
        <v>14</v>
      </c>
      <c r="B22" s="59" t="str">
        <f>input1!B22</f>
        <v>1/7</v>
      </c>
      <c r="C22" s="61">
        <f>input1!C22</f>
        <v>28489</v>
      </c>
      <c r="D22" s="62" t="str">
        <f>input1!D22</f>
        <v>ด.ช.ภูรินนท์  หนูรอด</v>
      </c>
      <c r="E22" s="4">
        <f>input1!E22</f>
        <v>1</v>
      </c>
      <c r="F22" s="66" t="str">
        <f t="shared" si="0"/>
        <v>ชาย</v>
      </c>
      <c r="G22" s="12">
        <f>input1!AF22</f>
        <v>10</v>
      </c>
      <c r="H22" s="16" t="str">
        <f t="shared" si="1"/>
        <v>ปกติ</v>
      </c>
      <c r="I22" s="4">
        <f>(equal1!I22+equal2!I22+equal3!I22)/3</f>
        <v>6.333333333333333</v>
      </c>
      <c r="J22" s="16" t="str">
        <f t="shared" si="2"/>
        <v>ปกติ</v>
      </c>
      <c r="K22" s="17">
        <f>(equal1!K22+equal2!K22+equal3!K22)/3</f>
        <v>11.666666666666666</v>
      </c>
      <c r="L22" s="16" t="str">
        <f t="shared" si="3"/>
        <v>เสี่ยง/มีปัญหา</v>
      </c>
      <c r="M22" s="17">
        <f>(equal1!M22+equal2!M22+equal3!M22)/3</f>
        <v>9.333333333333334</v>
      </c>
      <c r="N22" s="16" t="str">
        <f t="shared" si="4"/>
        <v>เสี่ยง/มีปัญหา</v>
      </c>
      <c r="O22" s="17">
        <f>(equal1!O22+equal2!O22+equal3!O22)/3</f>
        <v>8.666666666666666</v>
      </c>
      <c r="P22" s="15" t="str">
        <f t="shared" si="5"/>
        <v>ไม่มีจุดแข็ง</v>
      </c>
      <c r="Q22" s="10">
        <f t="shared" si="6"/>
        <v>46</v>
      </c>
      <c r="R22" s="68">
        <f t="shared" si="7"/>
        <v>46</v>
      </c>
      <c r="S22" s="59" t="str">
        <f t="shared" si="8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50" t="s">
        <v>38</v>
      </c>
      <c r="B23" s="60" t="str">
        <f>input1!B23</f>
        <v>1/7</v>
      </c>
      <c r="C23" s="69">
        <f>input1!C23</f>
        <v>28490</v>
      </c>
      <c r="D23" s="70" t="str">
        <f>input1!D23</f>
        <v>ด.ช.รักสันติ  ศรีนวล</v>
      </c>
      <c r="E23" s="30">
        <f>input1!E23</f>
        <v>1</v>
      </c>
      <c r="F23" s="71" t="str">
        <f t="shared" si="0"/>
        <v>ชาย</v>
      </c>
      <c r="G23" s="14">
        <f>input1!AF23</f>
        <v>10</v>
      </c>
      <c r="H23" s="21" t="str">
        <f t="shared" si="1"/>
        <v>ปกติ</v>
      </c>
      <c r="I23" s="8">
        <f>(equal1!I23+equal2!I23+equal3!I23)/3</f>
        <v>6</v>
      </c>
      <c r="J23" s="21" t="str">
        <f t="shared" si="2"/>
        <v>ปกติ</v>
      </c>
      <c r="K23" s="22">
        <f>(equal1!K23+equal2!K23+equal3!K23)/3</f>
        <v>9.666666666666666</v>
      </c>
      <c r="L23" s="21" t="str">
        <f t="shared" si="3"/>
        <v>ปกติ</v>
      </c>
      <c r="M23" s="22">
        <f>(equal1!M23+equal2!M23+equal3!M23)/3</f>
        <v>8.666666666666666</v>
      </c>
      <c r="N23" s="21" t="str">
        <f t="shared" si="4"/>
        <v>ปกติ</v>
      </c>
      <c r="O23" s="22">
        <f>(equal1!O23+equal2!O23+equal3!O23)/3</f>
        <v>9.666666666666666</v>
      </c>
      <c r="P23" s="20" t="str">
        <f t="shared" si="5"/>
        <v>ไม่มีจุดแข็ง</v>
      </c>
      <c r="Q23" s="23">
        <f t="shared" si="6"/>
        <v>43.99999999999999</v>
      </c>
      <c r="R23" s="73">
        <f t="shared" si="7"/>
        <v>43.99999999999999</v>
      </c>
      <c r="S23" s="60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58" t="s">
        <v>39</v>
      </c>
      <c r="B24" s="59" t="str">
        <f>input1!B24</f>
        <v>1/7</v>
      </c>
      <c r="C24" s="61">
        <f>input1!C24</f>
        <v>28491</v>
      </c>
      <c r="D24" s="62" t="str">
        <f>input1!D24</f>
        <v>ด.ช.วิศววิท  เชียงแรง</v>
      </c>
      <c r="E24" s="4">
        <f>input1!E24</f>
        <v>1</v>
      </c>
      <c r="F24" s="74" t="str">
        <f aca="true" t="shared" si="9" ref="F24:F53">IF(E24=1,"ชาย",IF(E24=2,"หญิง","-"))</f>
        <v>ชาย</v>
      </c>
      <c r="G24" s="25">
        <f>input1!AF24</f>
        <v>8</v>
      </c>
      <c r="H24" s="16" t="str">
        <f aca="true" t="shared" si="10" ref="H24:H53">IF(G24&gt;10,"เสี่ยง/มีปัญหา","ปกติ")</f>
        <v>ปกติ</v>
      </c>
      <c r="I24" s="4">
        <f>(equal1!I24+equal2!I24+equal3!I24)/3</f>
        <v>8</v>
      </c>
      <c r="J24" s="16" t="str">
        <f aca="true" t="shared" si="11" ref="J24:J53">IF(I24&gt;9,"เสี่ยง/มีปัญหา","ปกติ")</f>
        <v>ปกติ</v>
      </c>
      <c r="K24" s="17">
        <f>(equal1!K24+equal2!K24+equal3!K24)/3</f>
        <v>8.666666666666666</v>
      </c>
      <c r="L24" s="16" t="str">
        <f aca="true" t="shared" si="12" ref="L24:L53">IF(K24&gt;10,"เสี่ยง/มีปัญหา","ปกติ")</f>
        <v>ปกติ</v>
      </c>
      <c r="M24" s="17">
        <f>(equal1!M24+equal2!M24+equal3!M24)/3</f>
        <v>10</v>
      </c>
      <c r="N24" s="16" t="str">
        <f aca="true" t="shared" si="13" ref="N24:N53">IF(M24&gt;9,"เสี่ยง/มีปัญหา","ปกติ")</f>
        <v>เสี่ยง/มีปัญหา</v>
      </c>
      <c r="O24" s="17">
        <f>(equal1!O24+equal2!O24+equal3!O24)/3</f>
        <v>10</v>
      </c>
      <c r="P24" s="15" t="str">
        <f aca="true" t="shared" si="14" ref="P24:P53">IF(O24&gt;10,"มีจุดแข็ง","ไม่มีจุดแข็ง")</f>
        <v>ไม่มีจุดแข็ง</v>
      </c>
      <c r="Q24" s="18">
        <f aca="true" t="shared" si="15" ref="Q24:Q53">G24+I24+K24+M24+O24</f>
        <v>44.666666666666664</v>
      </c>
      <c r="R24" s="65">
        <f aca="true" t="shared" si="16" ref="R24:R53">IF(Q24&lt;1,"-",Q24)</f>
        <v>44.666666666666664</v>
      </c>
      <c r="S24" s="59" t="str">
        <f aca="true" t="shared" si="17" ref="S24:S53">IF(R24&gt;48,"เสี่ยง/มีปัญหา","ปกติ")</f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>
      <c r="A25" s="48" t="s">
        <v>40</v>
      </c>
      <c r="B25" s="59" t="str">
        <f>input1!B25</f>
        <v>1/7</v>
      </c>
      <c r="C25" s="61">
        <f>input1!C25</f>
        <v>28492</v>
      </c>
      <c r="D25" s="62" t="str">
        <f>input1!D25</f>
        <v>ด.ช.วิสุทธิ์  สร้อยฟ้า</v>
      </c>
      <c r="E25" s="4">
        <f>input1!E25</f>
        <v>1</v>
      </c>
      <c r="F25" s="66" t="str">
        <f t="shared" si="9"/>
        <v>ชาย</v>
      </c>
      <c r="G25" s="12">
        <f>input1!AF25</f>
        <v>8</v>
      </c>
      <c r="H25" s="16" t="str">
        <f t="shared" si="10"/>
        <v>ปกติ</v>
      </c>
      <c r="I25" s="4">
        <f>(equal1!I25+equal2!I25+equal3!I25)/3</f>
        <v>8</v>
      </c>
      <c r="J25" s="16" t="str">
        <f t="shared" si="11"/>
        <v>ปกติ</v>
      </c>
      <c r="K25" s="17">
        <f>(equal1!K25+equal2!K25+equal3!K25)/3</f>
        <v>10.333333333333334</v>
      </c>
      <c r="L25" s="16" t="str">
        <f t="shared" si="12"/>
        <v>เสี่ยง/มีปัญหา</v>
      </c>
      <c r="M25" s="17">
        <f>(equal1!M25+equal2!M25+equal3!M25)/3</f>
        <v>9</v>
      </c>
      <c r="N25" s="16" t="str">
        <f t="shared" si="13"/>
        <v>ปกติ</v>
      </c>
      <c r="O25" s="17">
        <f>(equal1!O25+equal2!O25+equal3!O25)/3</f>
        <v>10.666666666666666</v>
      </c>
      <c r="P25" s="15" t="str">
        <f t="shared" si="14"/>
        <v>มีจุดแข็ง</v>
      </c>
      <c r="Q25" s="10">
        <f t="shared" si="15"/>
        <v>46</v>
      </c>
      <c r="R25" s="68">
        <f t="shared" si="16"/>
        <v>46</v>
      </c>
      <c r="S25" s="59" t="str">
        <f t="shared" si="17"/>
        <v>ปกติ</v>
      </c>
    </row>
    <row r="26" spans="1:19" ht="20.25">
      <c r="A26" s="49" t="s">
        <v>64</v>
      </c>
      <c r="B26" s="59" t="str">
        <f>input1!B26</f>
        <v>1/7</v>
      </c>
      <c r="C26" s="61">
        <f>input1!C26</f>
        <v>28493</v>
      </c>
      <c r="D26" s="62" t="str">
        <f>input1!D26</f>
        <v>ด.ช.ศรุต  ชาญะกุล</v>
      </c>
      <c r="E26" s="4">
        <f>input1!E26</f>
        <v>1</v>
      </c>
      <c r="F26" s="66" t="str">
        <f t="shared" si="9"/>
        <v>ชาย</v>
      </c>
      <c r="G26" s="12">
        <f>input1!AF26</f>
        <v>6</v>
      </c>
      <c r="H26" s="16" t="str">
        <f t="shared" si="10"/>
        <v>ปกติ</v>
      </c>
      <c r="I26" s="4">
        <f>(equal1!I26+equal2!I26+equal3!I26)/3</f>
        <v>8</v>
      </c>
      <c r="J26" s="16" t="str">
        <f t="shared" si="11"/>
        <v>ปกติ</v>
      </c>
      <c r="K26" s="17">
        <f>(equal1!K26+equal2!K26+equal3!K26)/3</f>
        <v>9.666666666666666</v>
      </c>
      <c r="L26" s="16" t="str">
        <f t="shared" si="12"/>
        <v>ปกติ</v>
      </c>
      <c r="M26" s="17">
        <f>(equal1!M26+equal2!M26+equal3!M26)/3</f>
        <v>9</v>
      </c>
      <c r="N26" s="16" t="str">
        <f t="shared" si="13"/>
        <v>ปกติ</v>
      </c>
      <c r="O26" s="17">
        <f>(equal1!O26+equal2!O26+equal3!O26)/3</f>
        <v>8</v>
      </c>
      <c r="P26" s="15" t="str">
        <f t="shared" si="14"/>
        <v>ไม่มีจุดแข็ง</v>
      </c>
      <c r="Q26" s="10">
        <f t="shared" si="15"/>
        <v>40.666666666666664</v>
      </c>
      <c r="R26" s="68">
        <f t="shared" si="16"/>
        <v>40.666666666666664</v>
      </c>
      <c r="S26" s="59" t="str">
        <f t="shared" si="17"/>
        <v>ปกติ</v>
      </c>
    </row>
    <row r="27" spans="1:19" ht="20.25">
      <c r="A27" s="47" t="s">
        <v>65</v>
      </c>
      <c r="B27" s="59" t="str">
        <f>input1!B27</f>
        <v>1/7</v>
      </c>
      <c r="C27" s="61">
        <f>input1!C27</f>
        <v>28494</v>
      </c>
      <c r="D27" s="62" t="str">
        <f>input1!D27</f>
        <v>ด.ช.ศุภณัฎฐ์  กันตวัฒน์สกุล</v>
      </c>
      <c r="E27" s="4">
        <f>input1!E27</f>
        <v>1</v>
      </c>
      <c r="F27" s="66" t="str">
        <f t="shared" si="9"/>
        <v>ชาย</v>
      </c>
      <c r="G27" s="12">
        <f>input1!AF27</f>
        <v>5</v>
      </c>
      <c r="H27" s="16" t="str">
        <f t="shared" si="10"/>
        <v>ปกติ</v>
      </c>
      <c r="I27" s="4">
        <f>(equal1!I27+equal2!I27+equal3!I27)/3</f>
        <v>8</v>
      </c>
      <c r="J27" s="16" t="str">
        <f t="shared" si="11"/>
        <v>ปกติ</v>
      </c>
      <c r="K27" s="17">
        <f>(equal1!K27+equal2!K27+equal3!K27)/3</f>
        <v>9.333333333333334</v>
      </c>
      <c r="L27" s="16" t="str">
        <f t="shared" si="12"/>
        <v>ปกติ</v>
      </c>
      <c r="M27" s="17">
        <f>(equal1!M27+equal2!M27+equal3!M27)/3</f>
        <v>10.666666666666666</v>
      </c>
      <c r="N27" s="16" t="str">
        <f t="shared" si="13"/>
        <v>เสี่ยง/มีปัญหา</v>
      </c>
      <c r="O27" s="17">
        <f>(equal1!O27+equal2!O27+equal3!O27)/3</f>
        <v>9.666666666666666</v>
      </c>
      <c r="P27" s="15" t="str">
        <f t="shared" si="14"/>
        <v>ไม่มีจุดแข็ง</v>
      </c>
      <c r="Q27" s="10">
        <f t="shared" si="15"/>
        <v>42.666666666666664</v>
      </c>
      <c r="R27" s="68">
        <f t="shared" si="16"/>
        <v>42.666666666666664</v>
      </c>
      <c r="S27" s="59" t="str">
        <f t="shared" si="17"/>
        <v>ปกติ</v>
      </c>
    </row>
    <row r="28" spans="1:19" ht="21" thickBot="1">
      <c r="A28" s="50" t="s">
        <v>66</v>
      </c>
      <c r="B28" s="60" t="str">
        <f>input1!B28</f>
        <v>1/7</v>
      </c>
      <c r="C28" s="69">
        <f>input1!C28</f>
        <v>28495</v>
      </c>
      <c r="D28" s="70" t="str">
        <f>input1!D28</f>
        <v>ด.ช.ศุภวิชญ์  แก้วพริ้ง</v>
      </c>
      <c r="E28" s="30">
        <f>input1!E28</f>
        <v>1</v>
      </c>
      <c r="F28" s="71" t="str">
        <f t="shared" si="9"/>
        <v>ชาย</v>
      </c>
      <c r="G28" s="14">
        <f>input1!AF28</f>
        <v>5</v>
      </c>
      <c r="H28" s="21" t="str">
        <f t="shared" si="10"/>
        <v>ปกติ</v>
      </c>
      <c r="I28" s="8">
        <f>(equal1!I28+equal2!I28+equal3!I28)/3</f>
        <v>6</v>
      </c>
      <c r="J28" s="21" t="str">
        <f t="shared" si="11"/>
        <v>ปกติ</v>
      </c>
      <c r="K28" s="22">
        <f>(equal1!K28+equal2!K28+equal3!K28)/3</f>
        <v>8.666666666666666</v>
      </c>
      <c r="L28" s="21" t="str">
        <f t="shared" si="12"/>
        <v>ปกติ</v>
      </c>
      <c r="M28" s="22">
        <f>(equal1!M28+equal2!M28+equal3!M28)/3</f>
        <v>9.333333333333334</v>
      </c>
      <c r="N28" s="21" t="str">
        <f t="shared" si="13"/>
        <v>เสี่ยง/มีปัญหา</v>
      </c>
      <c r="O28" s="22">
        <f>(equal1!O28+equal2!O28+equal3!O28)/3</f>
        <v>10.666666666666666</v>
      </c>
      <c r="P28" s="20" t="str">
        <f t="shared" si="14"/>
        <v>มีจุดแข็ง</v>
      </c>
      <c r="Q28" s="23">
        <f t="shared" si="15"/>
        <v>39.666666666666664</v>
      </c>
      <c r="R28" s="73">
        <f t="shared" si="16"/>
        <v>39.666666666666664</v>
      </c>
      <c r="S28" s="60" t="str">
        <f t="shared" si="17"/>
        <v>ปกติ</v>
      </c>
    </row>
    <row r="29" spans="1:19" ht="20.25">
      <c r="A29" s="58" t="s">
        <v>67</v>
      </c>
      <c r="B29" s="59" t="str">
        <f>input1!B29</f>
        <v>1/7</v>
      </c>
      <c r="C29" s="61">
        <f>input1!C29</f>
        <v>28496</v>
      </c>
      <c r="D29" s="62" t="str">
        <f>input1!D29</f>
        <v>ด.ช.แสงชัย  สวัสดิภาพ</v>
      </c>
      <c r="E29" s="4">
        <f>input1!E29</f>
        <v>1</v>
      </c>
      <c r="F29" s="74" t="str">
        <f t="shared" si="9"/>
        <v>ชาย</v>
      </c>
      <c r="G29" s="25">
        <f>input1!AF29</f>
        <v>5</v>
      </c>
      <c r="H29" s="16" t="str">
        <f t="shared" si="10"/>
        <v>ปกติ</v>
      </c>
      <c r="I29" s="4">
        <f>(equal1!I29+equal2!I29+equal3!I29)/3</f>
        <v>8</v>
      </c>
      <c r="J29" s="16" t="str">
        <f t="shared" si="11"/>
        <v>ปกติ</v>
      </c>
      <c r="K29" s="17">
        <f>(equal1!K29+equal2!K29+equal3!K29)/3</f>
        <v>9</v>
      </c>
      <c r="L29" s="16" t="str">
        <f t="shared" si="12"/>
        <v>ปกติ</v>
      </c>
      <c r="M29" s="17">
        <f>(equal1!M29+equal2!M29+equal3!M29)/3</f>
        <v>8.333333333333334</v>
      </c>
      <c r="N29" s="16" t="str">
        <f t="shared" si="13"/>
        <v>ปกติ</v>
      </c>
      <c r="O29" s="17">
        <f>(equal1!O29+equal2!O29+equal3!O29)/3</f>
        <v>8.666666666666666</v>
      </c>
      <c r="P29" s="15" t="str">
        <f t="shared" si="14"/>
        <v>ไม่มีจุดแข็ง</v>
      </c>
      <c r="Q29" s="18">
        <f t="shared" si="15"/>
        <v>39</v>
      </c>
      <c r="R29" s="65">
        <f t="shared" si="16"/>
        <v>39</v>
      </c>
      <c r="S29" s="59" t="str">
        <f t="shared" si="17"/>
        <v>ปกติ</v>
      </c>
    </row>
    <row r="30" spans="1:19" ht="20.25">
      <c r="A30" s="48" t="s">
        <v>68</v>
      </c>
      <c r="B30" s="59" t="str">
        <f>input1!B30</f>
        <v>1/7</v>
      </c>
      <c r="C30" s="61">
        <f>input1!C30</f>
        <v>28497</v>
      </c>
      <c r="D30" s="62" t="str">
        <f>input1!D30</f>
        <v>ด.ช.อภิสิทธิ์  อักษรชัย</v>
      </c>
      <c r="E30" s="4">
        <f>input1!E30</f>
        <v>1</v>
      </c>
      <c r="F30" s="66" t="str">
        <f t="shared" si="9"/>
        <v>ชาย</v>
      </c>
      <c r="G30" s="12">
        <f>input1!AF30</f>
        <v>9</v>
      </c>
      <c r="H30" s="16" t="str">
        <f t="shared" si="10"/>
        <v>ปกติ</v>
      </c>
      <c r="I30" s="4">
        <f>(equal1!I30+equal2!I30+equal3!I30)/3</f>
        <v>7.333333333333333</v>
      </c>
      <c r="J30" s="16" t="str">
        <f t="shared" si="11"/>
        <v>ปกติ</v>
      </c>
      <c r="K30" s="17">
        <f>(equal1!K30+equal2!K30+equal3!K30)/3</f>
        <v>10.333333333333334</v>
      </c>
      <c r="L30" s="16" t="str">
        <f t="shared" si="12"/>
        <v>เสี่ยง/มีปัญหา</v>
      </c>
      <c r="M30" s="17">
        <f>(equal1!M30+equal2!M30+equal3!M30)/3</f>
        <v>9.333333333333334</v>
      </c>
      <c r="N30" s="16" t="str">
        <f t="shared" si="13"/>
        <v>เสี่ยง/มีปัญหา</v>
      </c>
      <c r="O30" s="17">
        <f>(equal1!O30+equal2!O30+equal3!O30)/3</f>
        <v>9</v>
      </c>
      <c r="P30" s="15" t="str">
        <f t="shared" si="14"/>
        <v>ไม่มีจุดแข็ง</v>
      </c>
      <c r="Q30" s="10">
        <f t="shared" si="15"/>
        <v>45</v>
      </c>
      <c r="R30" s="68">
        <f t="shared" si="16"/>
        <v>45</v>
      </c>
      <c r="S30" s="59" t="str">
        <f t="shared" si="17"/>
        <v>ปกติ</v>
      </c>
    </row>
    <row r="31" spans="1:19" ht="20.25">
      <c r="A31" s="49" t="s">
        <v>69</v>
      </c>
      <c r="B31" s="59" t="str">
        <f>input1!B31</f>
        <v>1/7</v>
      </c>
      <c r="C31" s="61">
        <f>input1!C31</f>
        <v>28498</v>
      </c>
      <c r="D31" s="62" t="str">
        <f>input1!D31</f>
        <v>ด.ญ.กาญจนา  ชะนา</v>
      </c>
      <c r="E31" s="4">
        <f>input1!E31</f>
        <v>2</v>
      </c>
      <c r="F31" s="66" t="str">
        <f t="shared" si="9"/>
        <v>หญิง</v>
      </c>
      <c r="G31" s="12">
        <f>input1!AF31</f>
        <v>5</v>
      </c>
      <c r="H31" s="16" t="str">
        <f t="shared" si="10"/>
        <v>ปกติ</v>
      </c>
      <c r="I31" s="4">
        <f>(equal1!I31+equal2!I31+equal3!I31)/3</f>
        <v>6.333333333333333</v>
      </c>
      <c r="J31" s="16" t="str">
        <f t="shared" si="11"/>
        <v>ปกติ</v>
      </c>
      <c r="K31" s="17">
        <f>(equal1!K31+equal2!K31+equal3!K31)/3</f>
        <v>8.333333333333334</v>
      </c>
      <c r="L31" s="16" t="str">
        <f t="shared" si="12"/>
        <v>ปกติ</v>
      </c>
      <c r="M31" s="17">
        <f>(equal1!M31+equal2!M31+equal3!M31)/3</f>
        <v>8.666666666666666</v>
      </c>
      <c r="N31" s="16" t="str">
        <f t="shared" si="13"/>
        <v>ปกติ</v>
      </c>
      <c r="O31" s="17">
        <f>(equal1!O31+equal2!O31+equal3!O31)/3</f>
        <v>11</v>
      </c>
      <c r="P31" s="15" t="str">
        <f t="shared" si="14"/>
        <v>มีจุดแข็ง</v>
      </c>
      <c r="Q31" s="10">
        <f t="shared" si="15"/>
        <v>39.33333333333333</v>
      </c>
      <c r="R31" s="68">
        <f t="shared" si="16"/>
        <v>39.33333333333333</v>
      </c>
      <c r="S31" s="59" t="str">
        <f t="shared" si="17"/>
        <v>ปกติ</v>
      </c>
    </row>
    <row r="32" spans="1:19" ht="20.25">
      <c r="A32" s="47" t="s">
        <v>70</v>
      </c>
      <c r="B32" s="59" t="str">
        <f>input1!B32</f>
        <v>1/7</v>
      </c>
      <c r="C32" s="61">
        <f>input1!C32</f>
        <v>28499</v>
      </c>
      <c r="D32" s="62" t="str">
        <f>input1!D32</f>
        <v>ด.ญ.กิติยาภรณ์  โพธิ์ไพร</v>
      </c>
      <c r="E32" s="4">
        <f>input1!E32</f>
        <v>2</v>
      </c>
      <c r="F32" s="66" t="str">
        <f t="shared" si="9"/>
        <v>หญิง</v>
      </c>
      <c r="G32" s="12">
        <f>input1!AF32</f>
        <v>12</v>
      </c>
      <c r="H32" s="16" t="str">
        <f t="shared" si="10"/>
        <v>เสี่ยง/มีปัญหา</v>
      </c>
      <c r="I32" s="4">
        <f>(equal1!I32+equal2!I32+equal3!I32)/3</f>
        <v>7</v>
      </c>
      <c r="J32" s="16" t="str">
        <f t="shared" si="11"/>
        <v>ปกติ</v>
      </c>
      <c r="K32" s="17">
        <f>(equal1!K32+equal2!K32+equal3!K32)/3</f>
        <v>11</v>
      </c>
      <c r="L32" s="16" t="str">
        <f t="shared" si="12"/>
        <v>เสี่ยง/มีปัญหา</v>
      </c>
      <c r="M32" s="17">
        <f>(equal1!M32+equal2!M32+equal3!M32)/3</f>
        <v>9.333333333333334</v>
      </c>
      <c r="N32" s="16" t="str">
        <f t="shared" si="13"/>
        <v>เสี่ยง/มีปัญหา</v>
      </c>
      <c r="O32" s="17">
        <f>(equal1!O32+equal2!O32+equal3!O32)/3</f>
        <v>12</v>
      </c>
      <c r="P32" s="15" t="str">
        <f t="shared" si="14"/>
        <v>มีจุดแข็ง</v>
      </c>
      <c r="Q32" s="10">
        <f t="shared" si="15"/>
        <v>51.333333333333336</v>
      </c>
      <c r="R32" s="68">
        <f t="shared" si="16"/>
        <v>51.333333333333336</v>
      </c>
      <c r="S32" s="59" t="str">
        <f t="shared" si="17"/>
        <v>เสี่ยง/มีปัญหา</v>
      </c>
    </row>
    <row r="33" spans="1:19" ht="21" thickBot="1">
      <c r="A33" s="50" t="s">
        <v>71</v>
      </c>
      <c r="B33" s="60" t="str">
        <f>input1!B33</f>
        <v>1/7</v>
      </c>
      <c r="C33" s="69">
        <f>input1!C33</f>
        <v>28500</v>
      </c>
      <c r="D33" s="70" t="str">
        <f>input1!D33</f>
        <v>ด.ญ.ชนากานต์  แสงสวน</v>
      </c>
      <c r="E33" s="30">
        <f>input1!E33</f>
        <v>2</v>
      </c>
      <c r="F33" s="71" t="str">
        <f t="shared" si="9"/>
        <v>หญิง</v>
      </c>
      <c r="G33" s="14">
        <f>input1!AF33</f>
        <v>7</v>
      </c>
      <c r="H33" s="21" t="str">
        <f t="shared" si="10"/>
        <v>ปกติ</v>
      </c>
      <c r="I33" s="8">
        <f>(equal1!I33+equal2!I33+equal3!I33)/3</f>
        <v>7</v>
      </c>
      <c r="J33" s="21" t="str">
        <f t="shared" si="11"/>
        <v>ปกติ</v>
      </c>
      <c r="K33" s="22">
        <f>(equal1!K33+equal2!K33+equal3!K33)/3</f>
        <v>10.666666666666666</v>
      </c>
      <c r="L33" s="21" t="str">
        <f t="shared" si="12"/>
        <v>เสี่ยง/มีปัญหา</v>
      </c>
      <c r="M33" s="22">
        <f>(equal1!M33+equal2!M33+equal3!M33)/3</f>
        <v>9</v>
      </c>
      <c r="N33" s="21" t="str">
        <f t="shared" si="13"/>
        <v>ปกติ</v>
      </c>
      <c r="O33" s="22">
        <f>(equal1!O33+equal2!O33+equal3!O33)/3</f>
        <v>10.333333333333334</v>
      </c>
      <c r="P33" s="20" t="str">
        <f t="shared" si="14"/>
        <v>มีจุดแข็ง</v>
      </c>
      <c r="Q33" s="23">
        <f t="shared" si="15"/>
        <v>44</v>
      </c>
      <c r="R33" s="73">
        <f t="shared" si="16"/>
        <v>44</v>
      </c>
      <c r="S33" s="60" t="str">
        <f t="shared" si="17"/>
        <v>ปกติ</v>
      </c>
    </row>
    <row r="34" spans="1:19" ht="20.25">
      <c r="A34" s="58" t="s">
        <v>72</v>
      </c>
      <c r="B34" s="59" t="str">
        <f>input1!B34</f>
        <v>1/7</v>
      </c>
      <c r="C34" s="61">
        <f>input1!C34</f>
        <v>28501</v>
      </c>
      <c r="D34" s="62" t="str">
        <f>input1!D34</f>
        <v>ด.ญ.ฐิติพร  เนินไธสงค์</v>
      </c>
      <c r="E34" s="4">
        <f>input1!E34</f>
        <v>2</v>
      </c>
      <c r="F34" s="74" t="str">
        <f t="shared" si="9"/>
        <v>หญิง</v>
      </c>
      <c r="G34" s="25">
        <f>input1!AF34</f>
        <v>5</v>
      </c>
      <c r="H34" s="16" t="str">
        <f t="shared" si="10"/>
        <v>ปกติ</v>
      </c>
      <c r="I34" s="4">
        <f>(equal1!I34+equal2!I34+equal3!I34)/3</f>
        <v>7.666666666666667</v>
      </c>
      <c r="J34" s="16" t="str">
        <f t="shared" si="11"/>
        <v>ปกติ</v>
      </c>
      <c r="K34" s="17">
        <f>(equal1!K34+equal2!K34+equal3!K34)/3</f>
        <v>8.333333333333334</v>
      </c>
      <c r="L34" s="16" t="str">
        <f t="shared" si="12"/>
        <v>ปกติ</v>
      </c>
      <c r="M34" s="17">
        <f>(equal1!M34+equal2!M34+equal3!M34)/3</f>
        <v>9.666666666666666</v>
      </c>
      <c r="N34" s="16" t="str">
        <f t="shared" si="13"/>
        <v>เสี่ยง/มีปัญหา</v>
      </c>
      <c r="O34" s="17">
        <f>(equal1!O34+equal2!O34+equal3!O34)/3</f>
        <v>11.333333333333334</v>
      </c>
      <c r="P34" s="15" t="str">
        <f t="shared" si="14"/>
        <v>มีจุดแข็ง</v>
      </c>
      <c r="Q34" s="18">
        <f t="shared" si="15"/>
        <v>42</v>
      </c>
      <c r="R34" s="65">
        <f t="shared" si="16"/>
        <v>42</v>
      </c>
      <c r="S34" s="59" t="str">
        <f t="shared" si="17"/>
        <v>ปกติ</v>
      </c>
    </row>
    <row r="35" spans="1:19" ht="20.25">
      <c r="A35" s="48" t="s">
        <v>73</v>
      </c>
      <c r="B35" s="59" t="str">
        <f>input1!B35</f>
        <v>1/7</v>
      </c>
      <c r="C35" s="61">
        <f>input1!C35</f>
        <v>28502</v>
      </c>
      <c r="D35" s="62" t="str">
        <f>input1!D35</f>
        <v>ด.ญ.ธัญวรัตน์  ยานปิน</v>
      </c>
      <c r="E35" s="4">
        <f>input1!E35</f>
        <v>2</v>
      </c>
      <c r="F35" s="66" t="str">
        <f t="shared" si="9"/>
        <v>หญิง</v>
      </c>
      <c r="G35" s="12">
        <f>input1!AF35</f>
        <v>10</v>
      </c>
      <c r="H35" s="16" t="str">
        <f t="shared" si="10"/>
        <v>ปกติ</v>
      </c>
      <c r="I35" s="4">
        <f>(equal1!I35+equal2!I35+equal3!I35)/3</f>
        <v>9</v>
      </c>
      <c r="J35" s="16" t="str">
        <f t="shared" si="11"/>
        <v>ปกติ</v>
      </c>
      <c r="K35" s="17">
        <f>(equal1!K35+equal2!K35+equal3!K35)/3</f>
        <v>9.666666666666666</v>
      </c>
      <c r="L35" s="16" t="str">
        <f t="shared" si="12"/>
        <v>ปกติ</v>
      </c>
      <c r="M35" s="17">
        <f>(equal1!M35+equal2!M35+equal3!M35)/3</f>
        <v>11</v>
      </c>
      <c r="N35" s="16" t="str">
        <f t="shared" si="13"/>
        <v>เสี่ยง/มีปัญหา</v>
      </c>
      <c r="O35" s="17">
        <f>(equal1!O35+equal2!O35+equal3!O35)/3</f>
        <v>11.666666666666666</v>
      </c>
      <c r="P35" s="15" t="str">
        <f t="shared" si="14"/>
        <v>มีจุดแข็ง</v>
      </c>
      <c r="Q35" s="10">
        <f t="shared" si="15"/>
        <v>51.33333333333333</v>
      </c>
      <c r="R35" s="68">
        <f t="shared" si="16"/>
        <v>51.33333333333333</v>
      </c>
      <c r="S35" s="59" t="str">
        <f t="shared" si="17"/>
        <v>เสี่ยง/มีปัญหา</v>
      </c>
    </row>
    <row r="36" spans="1:19" ht="20.25">
      <c r="A36" s="49" t="s">
        <v>74</v>
      </c>
      <c r="B36" s="59" t="str">
        <f>input1!B36</f>
        <v>1/7</v>
      </c>
      <c r="C36" s="61">
        <f>input1!C36</f>
        <v>28503</v>
      </c>
      <c r="D36" s="62" t="str">
        <f>input1!D36</f>
        <v>ด.ญ.น้ำฝน  วงษ์สนอง</v>
      </c>
      <c r="E36" s="4">
        <f>input1!E36</f>
        <v>2</v>
      </c>
      <c r="F36" s="66" t="str">
        <f t="shared" si="9"/>
        <v>หญิง</v>
      </c>
      <c r="G36" s="12">
        <f>input1!AF36</f>
        <v>10</v>
      </c>
      <c r="H36" s="16" t="str">
        <f t="shared" si="10"/>
        <v>ปกติ</v>
      </c>
      <c r="I36" s="4">
        <f>(equal1!I36+equal2!I36+equal3!I36)/3</f>
        <v>7.666666666666667</v>
      </c>
      <c r="J36" s="16" t="str">
        <f t="shared" si="11"/>
        <v>ปกติ</v>
      </c>
      <c r="K36" s="17">
        <f>(equal1!K36+equal2!K36+equal3!K36)/3</f>
        <v>10.333333333333334</v>
      </c>
      <c r="L36" s="16" t="str">
        <f t="shared" si="12"/>
        <v>เสี่ยง/มีปัญหา</v>
      </c>
      <c r="M36" s="17">
        <f>(equal1!M36+equal2!M36+equal3!M36)/3</f>
        <v>8</v>
      </c>
      <c r="N36" s="16" t="str">
        <f t="shared" si="13"/>
        <v>ปกติ</v>
      </c>
      <c r="O36" s="17">
        <f>(equal1!O36+equal2!O36+equal3!O36)/3</f>
        <v>10.666666666666666</v>
      </c>
      <c r="P36" s="15" t="str">
        <f t="shared" si="14"/>
        <v>มีจุดแข็ง</v>
      </c>
      <c r="Q36" s="10">
        <f t="shared" si="15"/>
        <v>46.666666666666664</v>
      </c>
      <c r="R36" s="68">
        <f t="shared" si="16"/>
        <v>46.666666666666664</v>
      </c>
      <c r="S36" s="59" t="str">
        <f t="shared" si="17"/>
        <v>ปกติ</v>
      </c>
    </row>
    <row r="37" spans="1:19" ht="20.25">
      <c r="A37" s="47" t="s">
        <v>75</v>
      </c>
      <c r="B37" s="59" t="str">
        <f>input1!B37</f>
        <v>1/7</v>
      </c>
      <c r="C37" s="61">
        <f>input1!C37</f>
        <v>28504</v>
      </c>
      <c r="D37" s="62" t="str">
        <f>input1!D37</f>
        <v>ด.ญ.ปวีณา  งามสมนึก</v>
      </c>
      <c r="E37" s="4">
        <f>input1!E37</f>
        <v>2</v>
      </c>
      <c r="F37" s="66" t="str">
        <f t="shared" si="9"/>
        <v>หญิง</v>
      </c>
      <c r="G37" s="12">
        <f>input1!AF37</f>
        <v>7</v>
      </c>
      <c r="H37" s="16" t="str">
        <f t="shared" si="10"/>
        <v>ปกติ</v>
      </c>
      <c r="I37" s="4">
        <f>(equal1!I37+equal2!I37+equal3!I37)/3</f>
        <v>6.333333333333333</v>
      </c>
      <c r="J37" s="16" t="str">
        <f t="shared" si="11"/>
        <v>ปกติ</v>
      </c>
      <c r="K37" s="17">
        <f>(equal1!K37+equal2!K37+equal3!K37)/3</f>
        <v>6.333333333333333</v>
      </c>
      <c r="L37" s="16" t="str">
        <f t="shared" si="12"/>
        <v>ปกติ</v>
      </c>
      <c r="M37" s="17">
        <f>(equal1!M37+equal2!M37+equal3!M37)/3</f>
        <v>8.333333333333334</v>
      </c>
      <c r="N37" s="16" t="str">
        <f t="shared" si="13"/>
        <v>ปกติ</v>
      </c>
      <c r="O37" s="17">
        <f>(equal1!O37+equal2!O37+equal3!O37)/3</f>
        <v>11.666666666666666</v>
      </c>
      <c r="P37" s="15" t="str">
        <f t="shared" si="14"/>
        <v>มีจุดแข็ง</v>
      </c>
      <c r="Q37" s="10">
        <f t="shared" si="15"/>
        <v>39.666666666666664</v>
      </c>
      <c r="R37" s="68">
        <f t="shared" si="16"/>
        <v>39.666666666666664</v>
      </c>
      <c r="S37" s="59" t="str">
        <f t="shared" si="17"/>
        <v>ปกติ</v>
      </c>
    </row>
    <row r="38" spans="1:19" ht="21" thickBot="1">
      <c r="A38" s="50" t="s">
        <v>76</v>
      </c>
      <c r="B38" s="60" t="str">
        <f>input1!B38</f>
        <v>1/7</v>
      </c>
      <c r="C38" s="69">
        <f>input1!C38</f>
        <v>28505</v>
      </c>
      <c r="D38" s="70" t="str">
        <f>input1!D38</f>
        <v>ด.ญ.พรไพลิน  เครือยศ</v>
      </c>
      <c r="E38" s="30">
        <f>input1!E38</f>
        <v>2</v>
      </c>
      <c r="F38" s="71" t="str">
        <f t="shared" si="9"/>
        <v>หญิง</v>
      </c>
      <c r="G38" s="14">
        <f>input1!AF38</f>
        <v>6</v>
      </c>
      <c r="H38" s="21" t="str">
        <f t="shared" si="10"/>
        <v>ปกติ</v>
      </c>
      <c r="I38" s="8">
        <f>(equal1!I38+equal2!I38+equal3!I38)/3</f>
        <v>7.333333333333333</v>
      </c>
      <c r="J38" s="21" t="str">
        <f t="shared" si="11"/>
        <v>ปกติ</v>
      </c>
      <c r="K38" s="22">
        <f>(equal1!K38+equal2!K38+equal3!K38)/3</f>
        <v>9.666666666666666</v>
      </c>
      <c r="L38" s="21" t="str">
        <f t="shared" si="12"/>
        <v>ปกติ</v>
      </c>
      <c r="M38" s="22">
        <f>(equal1!M38+equal2!M38+equal3!M38)/3</f>
        <v>8.666666666666666</v>
      </c>
      <c r="N38" s="21" t="str">
        <f t="shared" si="13"/>
        <v>ปกติ</v>
      </c>
      <c r="O38" s="22">
        <f>(equal1!O38+equal2!O38+equal3!O38)/3</f>
        <v>10.333333333333334</v>
      </c>
      <c r="P38" s="20" t="str">
        <f t="shared" si="14"/>
        <v>มีจุดแข็ง</v>
      </c>
      <c r="Q38" s="23">
        <f t="shared" si="15"/>
        <v>42</v>
      </c>
      <c r="R38" s="73">
        <f t="shared" si="16"/>
        <v>42</v>
      </c>
      <c r="S38" s="60" t="str">
        <f t="shared" si="17"/>
        <v>ปกติ</v>
      </c>
    </row>
    <row r="39" spans="1:19" ht="20.25">
      <c r="A39" s="58" t="s">
        <v>77</v>
      </c>
      <c r="B39" s="59" t="str">
        <f>input1!B39</f>
        <v>1/7</v>
      </c>
      <c r="C39" s="61">
        <f>input1!C39</f>
        <v>28506</v>
      </c>
      <c r="D39" s="62" t="str">
        <f>input1!D39</f>
        <v>ด.ญ.พรรณพัชร  แตงเกิด</v>
      </c>
      <c r="E39" s="4">
        <f>input1!E39</f>
        <v>2</v>
      </c>
      <c r="F39" s="74" t="str">
        <f t="shared" si="9"/>
        <v>หญิง</v>
      </c>
      <c r="G39" s="25">
        <f>input1!AF39</f>
        <v>11</v>
      </c>
      <c r="H39" s="16" t="str">
        <f t="shared" si="10"/>
        <v>เสี่ยง/มีปัญหา</v>
      </c>
      <c r="I39" s="4">
        <f>(equal1!I39+equal2!I39+equal3!I39)/3</f>
        <v>7.666666666666667</v>
      </c>
      <c r="J39" s="16" t="str">
        <f t="shared" si="11"/>
        <v>ปกติ</v>
      </c>
      <c r="K39" s="17">
        <f>(equal1!K39+equal2!K39+equal3!K39)/3</f>
        <v>8.666666666666666</v>
      </c>
      <c r="L39" s="16" t="str">
        <f t="shared" si="12"/>
        <v>ปกติ</v>
      </c>
      <c r="M39" s="17">
        <f>(equal1!M39+equal2!M39+equal3!M39)/3</f>
        <v>7.666666666666667</v>
      </c>
      <c r="N39" s="16" t="str">
        <f t="shared" si="13"/>
        <v>ปกติ</v>
      </c>
      <c r="O39" s="17">
        <f>(equal1!O39+equal2!O39+equal3!O39)/3</f>
        <v>10.666666666666666</v>
      </c>
      <c r="P39" s="15" t="str">
        <f t="shared" si="14"/>
        <v>มีจุดแข็ง</v>
      </c>
      <c r="Q39" s="18">
        <f t="shared" si="15"/>
        <v>45.666666666666664</v>
      </c>
      <c r="R39" s="65">
        <f t="shared" si="16"/>
        <v>45.666666666666664</v>
      </c>
      <c r="S39" s="59" t="str">
        <f t="shared" si="17"/>
        <v>ปกติ</v>
      </c>
    </row>
    <row r="40" spans="1:19" ht="20.25">
      <c r="A40" s="48" t="s">
        <v>78</v>
      </c>
      <c r="B40" s="59" t="str">
        <f>input1!B40</f>
        <v>1/7</v>
      </c>
      <c r="C40" s="61">
        <f>input1!C40</f>
        <v>28507</v>
      </c>
      <c r="D40" s="62" t="str">
        <f>input1!D40</f>
        <v>ด.ญ.พัชราภรณ์  ชาวนา</v>
      </c>
      <c r="E40" s="4">
        <f>input1!E40</f>
        <v>2</v>
      </c>
      <c r="F40" s="66" t="str">
        <f t="shared" si="9"/>
        <v>หญิง</v>
      </c>
      <c r="G40" s="12">
        <f>input1!AF40</f>
        <v>10</v>
      </c>
      <c r="H40" s="16" t="str">
        <f t="shared" si="10"/>
        <v>ปกติ</v>
      </c>
      <c r="I40" s="4">
        <f>(equal1!I40+equal2!I40+equal3!I40)/3</f>
        <v>6.333333333333333</v>
      </c>
      <c r="J40" s="16" t="str">
        <f t="shared" si="11"/>
        <v>ปกติ</v>
      </c>
      <c r="K40" s="17">
        <f>(equal1!K40+equal2!K40+equal3!K40)/3</f>
        <v>9.333333333333334</v>
      </c>
      <c r="L40" s="16" t="str">
        <f t="shared" si="12"/>
        <v>ปกติ</v>
      </c>
      <c r="M40" s="17">
        <f>(equal1!M40+equal2!M40+equal3!M40)/3</f>
        <v>6.666666666666667</v>
      </c>
      <c r="N40" s="16" t="str">
        <f t="shared" si="13"/>
        <v>ปกติ</v>
      </c>
      <c r="O40" s="17">
        <f>(equal1!O40+equal2!O40+equal3!O40)/3</f>
        <v>10.666666666666666</v>
      </c>
      <c r="P40" s="15" t="str">
        <f t="shared" si="14"/>
        <v>มีจุดแข็ง</v>
      </c>
      <c r="Q40" s="10">
        <f t="shared" si="15"/>
        <v>42.99999999999999</v>
      </c>
      <c r="R40" s="68">
        <f t="shared" si="16"/>
        <v>42.99999999999999</v>
      </c>
      <c r="S40" s="59" t="str">
        <f t="shared" si="17"/>
        <v>ปกติ</v>
      </c>
    </row>
    <row r="41" spans="1:19" ht="20.25">
      <c r="A41" s="49" t="s">
        <v>79</v>
      </c>
      <c r="B41" s="59" t="str">
        <f>input1!B41</f>
        <v>1/7</v>
      </c>
      <c r="C41" s="61">
        <f>input1!C41</f>
        <v>28508</v>
      </c>
      <c r="D41" s="62" t="str">
        <f>input1!D41</f>
        <v>ด.ญ.ฟารีดาห์  คันธทรัพย์</v>
      </c>
      <c r="E41" s="4">
        <f>input1!E41</f>
        <v>2</v>
      </c>
      <c r="F41" s="66" t="str">
        <f t="shared" si="9"/>
        <v>หญิง</v>
      </c>
      <c r="G41" s="12">
        <f>input1!AF41</f>
        <v>11</v>
      </c>
      <c r="H41" s="16" t="str">
        <f t="shared" si="10"/>
        <v>เสี่ยง/มีปัญหา</v>
      </c>
      <c r="I41" s="4">
        <f>(equal1!I41+equal2!I41+equal3!I41)/3</f>
        <v>6</v>
      </c>
      <c r="J41" s="16" t="str">
        <f t="shared" si="11"/>
        <v>ปกติ</v>
      </c>
      <c r="K41" s="17">
        <f>(equal1!K41+equal2!K41+equal3!K41)/3</f>
        <v>7.666666666666667</v>
      </c>
      <c r="L41" s="16" t="str">
        <f t="shared" si="12"/>
        <v>ปกติ</v>
      </c>
      <c r="M41" s="17">
        <f>(equal1!M41+equal2!M41+equal3!M41)/3</f>
        <v>10</v>
      </c>
      <c r="N41" s="16" t="str">
        <f t="shared" si="13"/>
        <v>เสี่ยง/มีปัญหา</v>
      </c>
      <c r="O41" s="17">
        <f>(equal1!O41+equal2!O41+equal3!O41)/3</f>
        <v>12</v>
      </c>
      <c r="P41" s="15" t="str">
        <f t="shared" si="14"/>
        <v>มีจุดแข็ง</v>
      </c>
      <c r="Q41" s="10">
        <f t="shared" si="15"/>
        <v>46.66666666666667</v>
      </c>
      <c r="R41" s="68">
        <f t="shared" si="16"/>
        <v>46.66666666666667</v>
      </c>
      <c r="S41" s="59" t="str">
        <f t="shared" si="17"/>
        <v>ปกติ</v>
      </c>
    </row>
    <row r="42" spans="1:19" ht="20.25">
      <c r="A42" s="47" t="s">
        <v>80</v>
      </c>
      <c r="B42" s="59" t="str">
        <f>input1!B42</f>
        <v>1/7</v>
      </c>
      <c r="C42" s="61">
        <f>input1!C42</f>
        <v>28509</v>
      </c>
      <c r="D42" s="62" t="str">
        <f>input1!D42</f>
        <v>ด.ญ.พิมพ์ลภัส  กลางโยธี</v>
      </c>
      <c r="E42" s="4">
        <f>input1!E42</f>
        <v>2</v>
      </c>
      <c r="F42" s="66" t="str">
        <f t="shared" si="9"/>
        <v>หญิง</v>
      </c>
      <c r="G42" s="12">
        <f>input1!AF42</f>
        <v>11</v>
      </c>
      <c r="H42" s="16" t="str">
        <f t="shared" si="10"/>
        <v>เสี่ยง/มีปัญหา</v>
      </c>
      <c r="I42" s="4">
        <f>(equal1!I42+equal2!I42+equal3!I42)/3</f>
        <v>6.333333333333333</v>
      </c>
      <c r="J42" s="16" t="str">
        <f t="shared" si="11"/>
        <v>ปกติ</v>
      </c>
      <c r="K42" s="17">
        <f>(equal1!K42+equal2!K42+equal3!K42)/3</f>
        <v>8.666666666666666</v>
      </c>
      <c r="L42" s="16" t="str">
        <f t="shared" si="12"/>
        <v>ปกติ</v>
      </c>
      <c r="M42" s="17">
        <f>(equal1!M42+equal2!M42+equal3!M42)/3</f>
        <v>9.666666666666666</v>
      </c>
      <c r="N42" s="16" t="str">
        <f t="shared" si="13"/>
        <v>เสี่ยง/มีปัญหา</v>
      </c>
      <c r="O42" s="17">
        <f>(equal1!O42+equal2!O42+equal3!O42)/3</f>
        <v>12</v>
      </c>
      <c r="P42" s="15" t="str">
        <f t="shared" si="14"/>
        <v>มีจุดแข็ง</v>
      </c>
      <c r="Q42" s="10">
        <f t="shared" si="15"/>
        <v>47.666666666666664</v>
      </c>
      <c r="R42" s="68">
        <f t="shared" si="16"/>
        <v>47.666666666666664</v>
      </c>
      <c r="S42" s="59" t="str">
        <f t="shared" si="17"/>
        <v>ปกติ</v>
      </c>
    </row>
    <row r="43" spans="1:19" ht="21" thickBot="1">
      <c r="A43" s="50" t="s">
        <v>81</v>
      </c>
      <c r="B43" s="60" t="str">
        <f>input1!B43</f>
        <v>1/7</v>
      </c>
      <c r="C43" s="69">
        <f>input1!C43</f>
        <v>28510</v>
      </c>
      <c r="D43" s="70" t="str">
        <f>input1!D43</f>
        <v>ด.ญ.เพ็ชรรัตน์  ราชฉวาง</v>
      </c>
      <c r="E43" s="30">
        <f>input1!E43</f>
        <v>2</v>
      </c>
      <c r="F43" s="71" t="str">
        <f t="shared" si="9"/>
        <v>หญิง</v>
      </c>
      <c r="G43" s="14">
        <f>input1!AF43</f>
        <v>8</v>
      </c>
      <c r="H43" s="21" t="str">
        <f t="shared" si="10"/>
        <v>ปกติ</v>
      </c>
      <c r="I43" s="8">
        <f>(equal1!I43+equal2!I43+equal3!I43)/3</f>
        <v>7.666666666666667</v>
      </c>
      <c r="J43" s="21" t="str">
        <f t="shared" si="11"/>
        <v>ปกติ</v>
      </c>
      <c r="K43" s="22">
        <f>(equal1!K43+equal2!K43+equal3!K43)/3</f>
        <v>8.666666666666666</v>
      </c>
      <c r="L43" s="21" t="str">
        <f t="shared" si="12"/>
        <v>ปกติ</v>
      </c>
      <c r="M43" s="22">
        <f>(equal1!M43+equal2!M43+equal3!M43)/3</f>
        <v>7.666666666666667</v>
      </c>
      <c r="N43" s="21" t="str">
        <f t="shared" si="13"/>
        <v>ปกติ</v>
      </c>
      <c r="O43" s="22">
        <f>(equal1!O43+equal2!O43+equal3!O43)/3</f>
        <v>11.333333333333334</v>
      </c>
      <c r="P43" s="20" t="str">
        <f t="shared" si="14"/>
        <v>มีจุดแข็ง</v>
      </c>
      <c r="Q43" s="23">
        <f t="shared" si="15"/>
        <v>43.333333333333336</v>
      </c>
      <c r="R43" s="73">
        <f t="shared" si="16"/>
        <v>43.333333333333336</v>
      </c>
      <c r="S43" s="60" t="str">
        <f t="shared" si="17"/>
        <v>ปกติ</v>
      </c>
    </row>
    <row r="44" spans="1:19" ht="20.25">
      <c r="A44" s="58" t="s">
        <v>82</v>
      </c>
      <c r="B44" s="59" t="str">
        <f>input1!B44</f>
        <v>1/7</v>
      </c>
      <c r="C44" s="61">
        <f>input1!C44</f>
        <v>28511</v>
      </c>
      <c r="D44" s="62" t="str">
        <f>input1!D44</f>
        <v>ด.ญ.ภาวินี  ซามาตร</v>
      </c>
      <c r="E44" s="4">
        <f>input1!E44</f>
        <v>2</v>
      </c>
      <c r="F44" s="74" t="str">
        <f t="shared" si="9"/>
        <v>หญิง</v>
      </c>
      <c r="G44" s="25">
        <f>input1!AF44</f>
        <v>6</v>
      </c>
      <c r="H44" s="16" t="str">
        <f t="shared" si="10"/>
        <v>ปกติ</v>
      </c>
      <c r="I44" s="4">
        <f>(equal1!I44+equal2!I44+equal3!I44)/3</f>
        <v>6.333333333333333</v>
      </c>
      <c r="J44" s="16" t="str">
        <f t="shared" si="11"/>
        <v>ปกติ</v>
      </c>
      <c r="K44" s="17">
        <f>(equal1!K44+equal2!K44+equal3!K44)/3</f>
        <v>7</v>
      </c>
      <c r="L44" s="16" t="str">
        <f t="shared" si="12"/>
        <v>ปกติ</v>
      </c>
      <c r="M44" s="17">
        <f>(equal1!M44+equal2!M44+equal3!M44)/3</f>
        <v>9.666666666666666</v>
      </c>
      <c r="N44" s="16" t="str">
        <f t="shared" si="13"/>
        <v>เสี่ยง/มีปัญหา</v>
      </c>
      <c r="O44" s="17">
        <f>(equal1!O44+equal2!O44+equal3!O44)/3</f>
        <v>11.333333333333334</v>
      </c>
      <c r="P44" s="15" t="str">
        <f t="shared" si="14"/>
        <v>มีจุดแข็ง</v>
      </c>
      <c r="Q44" s="18">
        <f t="shared" si="15"/>
        <v>40.333333333333336</v>
      </c>
      <c r="R44" s="65">
        <f t="shared" si="16"/>
        <v>40.333333333333336</v>
      </c>
      <c r="S44" s="59" t="str">
        <f t="shared" si="17"/>
        <v>ปกติ</v>
      </c>
    </row>
    <row r="45" spans="1:19" ht="20.25">
      <c r="A45" s="48" t="s">
        <v>83</v>
      </c>
      <c r="B45" s="59" t="str">
        <f>input1!B45</f>
        <v>1/7</v>
      </c>
      <c r="C45" s="61">
        <f>input1!C45</f>
        <v>28512</v>
      </c>
      <c r="D45" s="62" t="str">
        <f>input1!D45</f>
        <v>ด.ญ.มณีนันท์  สุขะ</v>
      </c>
      <c r="E45" s="4">
        <f>input1!E45</f>
        <v>2</v>
      </c>
      <c r="F45" s="66" t="str">
        <f t="shared" si="9"/>
        <v>หญิง</v>
      </c>
      <c r="G45" s="12">
        <f>input1!AF45</f>
        <v>7</v>
      </c>
      <c r="H45" s="16" t="str">
        <f t="shared" si="10"/>
        <v>ปกติ</v>
      </c>
      <c r="I45" s="4">
        <f>(equal1!I45+equal2!I45+equal3!I45)/3</f>
        <v>8.666666666666666</v>
      </c>
      <c r="J45" s="16" t="str">
        <f t="shared" si="11"/>
        <v>ปกติ</v>
      </c>
      <c r="K45" s="17">
        <f>(equal1!K45+equal2!K45+equal3!K45)/3</f>
        <v>11.333333333333334</v>
      </c>
      <c r="L45" s="16" t="str">
        <f t="shared" si="12"/>
        <v>เสี่ยง/มีปัญหา</v>
      </c>
      <c r="M45" s="17">
        <f>(equal1!M45+equal2!M45+equal3!M45)/3</f>
        <v>9.666666666666666</v>
      </c>
      <c r="N45" s="16" t="str">
        <f t="shared" si="13"/>
        <v>เสี่ยง/มีปัญหา</v>
      </c>
      <c r="O45" s="17">
        <f>(equal1!O45+equal2!O45+equal3!O45)/3</f>
        <v>10.666666666666666</v>
      </c>
      <c r="P45" s="15" t="str">
        <f t="shared" si="14"/>
        <v>มีจุดแข็ง</v>
      </c>
      <c r="Q45" s="10">
        <f t="shared" si="15"/>
        <v>47.33333333333333</v>
      </c>
      <c r="R45" s="68">
        <f t="shared" si="16"/>
        <v>47.33333333333333</v>
      </c>
      <c r="S45" s="59" t="str">
        <f t="shared" si="17"/>
        <v>ปกติ</v>
      </c>
    </row>
    <row r="46" spans="1:19" ht="20.25">
      <c r="A46" s="49" t="s">
        <v>84</v>
      </c>
      <c r="B46" s="59" t="str">
        <f>input1!B46</f>
        <v>1/7</v>
      </c>
      <c r="C46" s="61">
        <f>input1!C46</f>
        <v>28513</v>
      </c>
      <c r="D46" s="62" t="str">
        <f>input1!D46</f>
        <v>ด.ญ.วรวรรณ  นาคสุวรรณ์</v>
      </c>
      <c r="E46" s="4">
        <f>input1!E46</f>
        <v>2</v>
      </c>
      <c r="F46" s="66" t="str">
        <f t="shared" si="9"/>
        <v>หญิง</v>
      </c>
      <c r="G46" s="12">
        <f>input1!AF46</f>
        <v>12</v>
      </c>
      <c r="H46" s="16" t="str">
        <f t="shared" si="10"/>
        <v>เสี่ยง/มีปัญหา</v>
      </c>
      <c r="I46" s="4">
        <f>(equal1!I46+equal2!I46+equal3!I46)/3</f>
        <v>8.333333333333334</v>
      </c>
      <c r="J46" s="16" t="str">
        <f t="shared" si="11"/>
        <v>ปกติ</v>
      </c>
      <c r="K46" s="17">
        <f>(equal1!K46+equal2!K46+equal3!K46)/3</f>
        <v>8.666666666666666</v>
      </c>
      <c r="L46" s="16" t="str">
        <f t="shared" si="12"/>
        <v>ปกติ</v>
      </c>
      <c r="M46" s="17">
        <f>(equal1!M46+equal2!M46+equal3!M46)/3</f>
        <v>9.666666666666666</v>
      </c>
      <c r="N46" s="16" t="str">
        <f t="shared" si="13"/>
        <v>เสี่ยง/มีปัญหา</v>
      </c>
      <c r="O46" s="17">
        <f>(equal1!O46+equal2!O46+equal3!O46)/3</f>
        <v>11.333333333333334</v>
      </c>
      <c r="P46" s="15" t="str">
        <f t="shared" si="14"/>
        <v>มีจุดแข็ง</v>
      </c>
      <c r="Q46" s="10">
        <f t="shared" si="15"/>
        <v>50</v>
      </c>
      <c r="R46" s="68">
        <f t="shared" si="16"/>
        <v>50</v>
      </c>
      <c r="S46" s="59" t="str">
        <f t="shared" si="17"/>
        <v>เสี่ยง/มีปัญหา</v>
      </c>
    </row>
    <row r="47" spans="1:19" ht="20.25">
      <c r="A47" s="47" t="s">
        <v>85</v>
      </c>
      <c r="B47" s="59" t="str">
        <f>input1!B47</f>
        <v>1/7</v>
      </c>
      <c r="C47" s="61">
        <f>input1!C47</f>
        <v>28514</v>
      </c>
      <c r="D47" s="62" t="str">
        <f>input1!D47</f>
        <v>ด.ญ.วาสนา  สุขละม้าย</v>
      </c>
      <c r="E47" s="4">
        <f>input1!E47</f>
        <v>2</v>
      </c>
      <c r="F47" s="66" t="str">
        <f t="shared" si="9"/>
        <v>หญิง</v>
      </c>
      <c r="G47" s="12">
        <f>input1!AF47</f>
        <v>9</v>
      </c>
      <c r="H47" s="16" t="str">
        <f t="shared" si="10"/>
        <v>ปกติ</v>
      </c>
      <c r="I47" s="4">
        <f>(equal1!I47+equal2!I47+equal3!I47)/3</f>
        <v>6</v>
      </c>
      <c r="J47" s="16" t="str">
        <f t="shared" si="11"/>
        <v>ปกติ</v>
      </c>
      <c r="K47" s="17">
        <f>(equal1!K47+equal2!K47+equal3!K47)/3</f>
        <v>7</v>
      </c>
      <c r="L47" s="16" t="str">
        <f t="shared" si="12"/>
        <v>ปกติ</v>
      </c>
      <c r="M47" s="17">
        <f>(equal1!M47+equal2!M47+equal3!M47)/3</f>
        <v>8.666666666666666</v>
      </c>
      <c r="N47" s="16" t="str">
        <f t="shared" si="13"/>
        <v>ปกติ</v>
      </c>
      <c r="O47" s="17">
        <f>(equal1!O47+equal2!O47+equal3!O47)/3</f>
        <v>12.333333333333334</v>
      </c>
      <c r="P47" s="15" t="str">
        <f t="shared" si="14"/>
        <v>มีจุดแข็ง</v>
      </c>
      <c r="Q47" s="10">
        <f t="shared" si="15"/>
        <v>43</v>
      </c>
      <c r="R47" s="68">
        <f t="shared" si="16"/>
        <v>43</v>
      </c>
      <c r="S47" s="59" t="str">
        <f t="shared" si="17"/>
        <v>ปกติ</v>
      </c>
    </row>
    <row r="48" spans="1:19" ht="21" thickBot="1">
      <c r="A48" s="50" t="s">
        <v>136</v>
      </c>
      <c r="B48" s="60" t="str">
        <f>input1!B48</f>
        <v>1/7</v>
      </c>
      <c r="C48" s="69">
        <f>input1!C48</f>
        <v>28515</v>
      </c>
      <c r="D48" s="70" t="str">
        <f>input1!D48</f>
        <v>ด.ญ.ศศิตญา  การะหงษ์</v>
      </c>
      <c r="E48" s="30">
        <f>input1!E48</f>
        <v>2</v>
      </c>
      <c r="F48" s="71" t="str">
        <f t="shared" si="9"/>
        <v>หญิง</v>
      </c>
      <c r="G48" s="14">
        <f>input1!AF48</f>
        <v>9</v>
      </c>
      <c r="H48" s="21" t="str">
        <f t="shared" si="10"/>
        <v>ปกติ</v>
      </c>
      <c r="I48" s="8">
        <f>(equal1!I48+equal2!I48+equal3!I48)/3</f>
        <v>7</v>
      </c>
      <c r="J48" s="21" t="str">
        <f t="shared" si="11"/>
        <v>ปกติ</v>
      </c>
      <c r="K48" s="22">
        <f>(equal1!K48+equal2!K48+equal3!K48)/3</f>
        <v>6.333333333333333</v>
      </c>
      <c r="L48" s="21" t="str">
        <f t="shared" si="12"/>
        <v>ปกติ</v>
      </c>
      <c r="M48" s="22">
        <f>(equal1!M48+equal2!M48+equal3!M48)/3</f>
        <v>8.666666666666666</v>
      </c>
      <c r="N48" s="21" t="str">
        <f t="shared" si="13"/>
        <v>ปกติ</v>
      </c>
      <c r="O48" s="22">
        <f>(equal1!O48+equal2!O48+equal3!O48)/3</f>
        <v>10</v>
      </c>
      <c r="P48" s="20" t="str">
        <f t="shared" si="14"/>
        <v>ไม่มีจุดแข็ง</v>
      </c>
      <c r="Q48" s="23">
        <f t="shared" si="15"/>
        <v>41</v>
      </c>
      <c r="R48" s="73">
        <f t="shared" si="16"/>
        <v>41</v>
      </c>
      <c r="S48" s="60" t="str">
        <f t="shared" si="17"/>
        <v>ปกติ</v>
      </c>
    </row>
    <row r="49" spans="1:19" ht="20.25">
      <c r="A49" s="58" t="s">
        <v>137</v>
      </c>
      <c r="B49" s="59" t="str">
        <f>input1!B49</f>
        <v>1/7</v>
      </c>
      <c r="C49" s="61">
        <f>input1!C49</f>
        <v>28516</v>
      </c>
      <c r="D49" s="62" t="str">
        <f>input1!D49</f>
        <v>ด.ญ.ศิริพร  สิงหมาตย์</v>
      </c>
      <c r="E49" s="4">
        <f>input1!E49</f>
        <v>2</v>
      </c>
      <c r="F49" s="74" t="str">
        <f t="shared" si="9"/>
        <v>หญิง</v>
      </c>
      <c r="G49" s="25">
        <f>input1!AF49</f>
        <v>6</v>
      </c>
      <c r="H49" s="16" t="str">
        <f t="shared" si="10"/>
        <v>ปกติ</v>
      </c>
      <c r="I49" s="4">
        <f>(equal1!I49+equal2!I49+equal3!I49)/3</f>
        <v>5.666666666666667</v>
      </c>
      <c r="J49" s="16" t="str">
        <f t="shared" si="11"/>
        <v>ปกติ</v>
      </c>
      <c r="K49" s="17">
        <f>(equal1!K49+equal2!K49+equal3!K49)/3</f>
        <v>8.666666666666666</v>
      </c>
      <c r="L49" s="16" t="str">
        <f t="shared" si="12"/>
        <v>ปกติ</v>
      </c>
      <c r="M49" s="17">
        <f>(equal1!M49+equal2!M49+equal3!M49)/3</f>
        <v>7.666666666666667</v>
      </c>
      <c r="N49" s="16" t="str">
        <f t="shared" si="13"/>
        <v>ปกติ</v>
      </c>
      <c r="O49" s="17">
        <f>(equal1!O49+equal2!O49+equal3!O49)/3</f>
        <v>11.666666666666666</v>
      </c>
      <c r="P49" s="15" t="str">
        <f t="shared" si="14"/>
        <v>มีจุดแข็ง</v>
      </c>
      <c r="Q49" s="18">
        <f t="shared" si="15"/>
        <v>39.66666666666667</v>
      </c>
      <c r="R49" s="65">
        <f t="shared" si="16"/>
        <v>39.66666666666667</v>
      </c>
      <c r="S49" s="59" t="str">
        <f t="shared" si="17"/>
        <v>ปกติ</v>
      </c>
    </row>
    <row r="50" spans="1:19" ht="20.25">
      <c r="A50" s="48" t="s">
        <v>138</v>
      </c>
      <c r="B50" s="59" t="str">
        <f>input1!B50</f>
        <v>1/7</v>
      </c>
      <c r="C50" s="61">
        <f>input1!C50</f>
        <v>28517</v>
      </c>
      <c r="D50" s="62" t="str">
        <f>input1!D50</f>
        <v>ด.ญ.ศุภกานต์  บัวแก้ว</v>
      </c>
      <c r="E50" s="4">
        <f>input1!E50</f>
        <v>2</v>
      </c>
      <c r="F50" s="66" t="str">
        <f t="shared" si="9"/>
        <v>หญิง</v>
      </c>
      <c r="G50" s="12">
        <f>input1!AF50</f>
        <v>6</v>
      </c>
      <c r="H50" s="16" t="str">
        <f t="shared" si="10"/>
        <v>ปกติ</v>
      </c>
      <c r="I50" s="4">
        <f>(equal1!I50+equal2!I50+equal3!I50)/3</f>
        <v>8.666666666666666</v>
      </c>
      <c r="J50" s="16" t="str">
        <f t="shared" si="11"/>
        <v>ปกติ</v>
      </c>
      <c r="K50" s="17">
        <f>(equal1!K50+equal2!K50+equal3!K50)/3</f>
        <v>8.666666666666666</v>
      </c>
      <c r="L50" s="16" t="str">
        <f t="shared" si="12"/>
        <v>ปกติ</v>
      </c>
      <c r="M50" s="17">
        <f>(equal1!M50+equal2!M50+equal3!M50)/3</f>
        <v>9.666666666666666</v>
      </c>
      <c r="N50" s="16" t="str">
        <f t="shared" si="13"/>
        <v>เสี่ยง/มีปัญหา</v>
      </c>
      <c r="O50" s="17">
        <f>(equal1!O50+equal2!O50+equal3!O50)/3</f>
        <v>10</v>
      </c>
      <c r="P50" s="15" t="str">
        <f t="shared" si="14"/>
        <v>ไม่มีจุดแข็ง</v>
      </c>
      <c r="Q50" s="10">
        <f t="shared" si="15"/>
        <v>43</v>
      </c>
      <c r="R50" s="68">
        <f t="shared" si="16"/>
        <v>43</v>
      </c>
      <c r="S50" s="59" t="str">
        <f t="shared" si="17"/>
        <v>ปกติ</v>
      </c>
    </row>
    <row r="51" spans="1:19" ht="20.25">
      <c r="A51" s="49" t="s">
        <v>139</v>
      </c>
      <c r="B51" s="59" t="str">
        <f>input1!B51</f>
        <v>1/7</v>
      </c>
      <c r="C51" s="61">
        <f>input1!C51</f>
        <v>28518</v>
      </c>
      <c r="D51" s="62" t="str">
        <f>input1!D51</f>
        <v>ด.ญ.สุภัสสรา  เพชรนอก</v>
      </c>
      <c r="E51" s="4">
        <f>input1!E51</f>
        <v>2</v>
      </c>
      <c r="F51" s="66" t="str">
        <f t="shared" si="9"/>
        <v>หญิง</v>
      </c>
      <c r="G51" s="12">
        <f>input1!AF51</f>
        <v>9</v>
      </c>
      <c r="H51" s="16" t="str">
        <f t="shared" si="10"/>
        <v>ปกติ</v>
      </c>
      <c r="I51" s="4">
        <f>(equal1!I51+equal2!I51+equal3!I51)/3</f>
        <v>8.666666666666666</v>
      </c>
      <c r="J51" s="16" t="str">
        <f t="shared" si="11"/>
        <v>ปกติ</v>
      </c>
      <c r="K51" s="17">
        <f>(equal1!K51+equal2!K51+equal3!K51)/3</f>
        <v>9.333333333333334</v>
      </c>
      <c r="L51" s="16" t="str">
        <f t="shared" si="12"/>
        <v>ปกติ</v>
      </c>
      <c r="M51" s="17">
        <f>(equal1!M51+equal2!M51+equal3!M51)/3</f>
        <v>9.333333333333334</v>
      </c>
      <c r="N51" s="16" t="str">
        <f t="shared" si="13"/>
        <v>เสี่ยง/มีปัญหา</v>
      </c>
      <c r="O51" s="17">
        <f>(equal1!O51+equal2!O51+equal3!O51)/3</f>
        <v>9.333333333333334</v>
      </c>
      <c r="P51" s="15" t="str">
        <f t="shared" si="14"/>
        <v>ไม่มีจุดแข็ง</v>
      </c>
      <c r="Q51" s="10">
        <f t="shared" si="15"/>
        <v>45.66666666666667</v>
      </c>
      <c r="R51" s="68">
        <f t="shared" si="16"/>
        <v>45.66666666666667</v>
      </c>
      <c r="S51" s="59" t="str">
        <f t="shared" si="17"/>
        <v>ปกติ</v>
      </c>
    </row>
    <row r="52" spans="1:19" ht="20.25">
      <c r="A52" s="47" t="s">
        <v>140</v>
      </c>
      <c r="B52" s="59" t="str">
        <f>input1!B52</f>
        <v>1/7</v>
      </c>
      <c r="C52" s="61">
        <f>input1!C52</f>
        <v>28519</v>
      </c>
      <c r="D52" s="62" t="str">
        <f>input1!D52</f>
        <v>ด.ญ.อภิษฎา  คำสัวสดิ์</v>
      </c>
      <c r="E52" s="4">
        <f>input1!E52</f>
        <v>2</v>
      </c>
      <c r="F52" s="66" t="str">
        <f t="shared" si="9"/>
        <v>หญิง</v>
      </c>
      <c r="G52" s="12">
        <f>input1!AF52</f>
        <v>7</v>
      </c>
      <c r="H52" s="16" t="str">
        <f t="shared" si="10"/>
        <v>ปกติ</v>
      </c>
      <c r="I52" s="4">
        <f>(equal1!I52+equal2!I52+equal3!I52)/3</f>
        <v>7.333333333333333</v>
      </c>
      <c r="J52" s="16" t="str">
        <f t="shared" si="11"/>
        <v>ปกติ</v>
      </c>
      <c r="K52" s="17">
        <f>(equal1!K52+equal2!K52+equal3!K52)/3</f>
        <v>7.666666666666667</v>
      </c>
      <c r="L52" s="16" t="str">
        <f t="shared" si="12"/>
        <v>ปกติ</v>
      </c>
      <c r="M52" s="17">
        <f>(equal1!M52+equal2!M52+equal3!M52)/3</f>
        <v>9.333333333333334</v>
      </c>
      <c r="N52" s="16" t="str">
        <f t="shared" si="13"/>
        <v>เสี่ยง/มีปัญหา</v>
      </c>
      <c r="O52" s="17">
        <f>(equal1!O52+equal2!O52+equal3!O52)/3</f>
        <v>12.333333333333334</v>
      </c>
      <c r="P52" s="15" t="str">
        <f t="shared" si="14"/>
        <v>มีจุดแข็ง</v>
      </c>
      <c r="Q52" s="10">
        <f t="shared" si="15"/>
        <v>43.66666666666667</v>
      </c>
      <c r="R52" s="68">
        <f t="shared" si="16"/>
        <v>43.66666666666667</v>
      </c>
      <c r="S52" s="59" t="str">
        <f t="shared" si="17"/>
        <v>ปกติ</v>
      </c>
    </row>
    <row r="53" spans="1:19" ht="21" thickBot="1">
      <c r="A53" s="50" t="s">
        <v>141</v>
      </c>
      <c r="B53" s="60" t="str">
        <f>input1!B53</f>
        <v>1/7</v>
      </c>
      <c r="C53" s="69">
        <f>input1!C53</f>
        <v>28520</v>
      </c>
      <c r="D53" s="70" t="str">
        <f>input1!D53</f>
        <v>ด.ญ.อังค์วรา  ลาไม้</v>
      </c>
      <c r="E53" s="30">
        <f>input1!E53</f>
        <v>2</v>
      </c>
      <c r="F53" s="71" t="str">
        <f t="shared" si="9"/>
        <v>หญิง</v>
      </c>
      <c r="G53" s="14">
        <f>input1!AF53</f>
        <v>5</v>
      </c>
      <c r="H53" s="21" t="str">
        <f t="shared" si="10"/>
        <v>ปกติ</v>
      </c>
      <c r="I53" s="8">
        <f>(equal1!I53+equal2!I53+equal3!I53)/3</f>
        <v>7</v>
      </c>
      <c r="J53" s="21" t="str">
        <f t="shared" si="11"/>
        <v>ปกติ</v>
      </c>
      <c r="K53" s="22">
        <f>(equal1!K53+equal2!K53+equal3!K53)/3</f>
        <v>9.666666666666666</v>
      </c>
      <c r="L53" s="21" t="str">
        <f t="shared" si="12"/>
        <v>ปกติ</v>
      </c>
      <c r="M53" s="22">
        <f>(equal1!M53+equal2!M53+equal3!M53)/3</f>
        <v>10</v>
      </c>
      <c r="N53" s="21" t="str">
        <f t="shared" si="13"/>
        <v>เสี่ยง/มีปัญหา</v>
      </c>
      <c r="O53" s="22">
        <f>(equal1!O53+equal2!O53+equal3!O53)/3</f>
        <v>11.333333333333334</v>
      </c>
      <c r="P53" s="20" t="str">
        <f t="shared" si="14"/>
        <v>มีจุดแข็ง</v>
      </c>
      <c r="Q53" s="23">
        <f t="shared" si="15"/>
        <v>43</v>
      </c>
      <c r="R53" s="73">
        <f t="shared" si="16"/>
        <v>43</v>
      </c>
      <c r="S53" s="60" t="str">
        <f t="shared" si="17"/>
        <v>ปกติ</v>
      </c>
    </row>
    <row r="55" spans="3:16" ht="21">
      <c r="C55" s="35" t="s">
        <v>30</v>
      </c>
      <c r="D55" s="35"/>
      <c r="L55" s="287" t="s">
        <v>30</v>
      </c>
      <c r="M55" s="287"/>
      <c r="N55" s="287"/>
      <c r="O55" s="287"/>
      <c r="P55" s="287"/>
    </row>
    <row r="56" spans="3:16" ht="21">
      <c r="C56" s="26"/>
      <c r="D56" s="26" t="s">
        <v>31</v>
      </c>
      <c r="L56" s="288" t="s">
        <v>31</v>
      </c>
      <c r="M56" s="288"/>
      <c r="N56" s="288"/>
      <c r="O56" s="288"/>
      <c r="P56" s="288"/>
    </row>
  </sheetData>
  <sheetProtection/>
  <mergeCells count="5">
    <mergeCell ref="A1:F1"/>
    <mergeCell ref="A2:F2"/>
    <mergeCell ref="H1:S1"/>
    <mergeCell ref="L55:P55"/>
    <mergeCell ref="L56:P56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  <rowBreaks count="2" manualBreakCount="2">
    <brk id="28" max="255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85" zoomScalePageLayoutView="0" workbookViewId="0" topLeftCell="A1">
      <selection activeCell="AL11" sqref="AL11"/>
    </sheetView>
  </sheetViews>
  <sheetFormatPr defaultColWidth="9.140625" defaultRowHeight="21.75"/>
  <cols>
    <col min="1" max="10" width="9.140625" style="2" customWidth="1"/>
    <col min="11" max="11" width="4.57421875" style="2" customWidth="1"/>
    <col min="12" max="16384" width="9.140625" style="2" customWidth="1"/>
  </cols>
  <sheetData>
    <row r="1" spans="1:9" ht="23.25">
      <c r="A1" s="2" t="s">
        <v>41</v>
      </c>
      <c r="D1" s="2" t="str">
        <f>input1!A2</f>
        <v>ชั้น ม.1/7  (ครูนวลสวาสดิ์  มณีมัย)</v>
      </c>
      <c r="I1" s="2" t="s">
        <v>61</v>
      </c>
    </row>
    <row r="9" spans="3:7" ht="20.25">
      <c r="C9" s="2" t="s">
        <v>0</v>
      </c>
      <c r="D9" s="2" t="s">
        <v>34</v>
      </c>
      <c r="E9" s="2" t="s">
        <v>1</v>
      </c>
      <c r="F9" s="2" t="s">
        <v>32</v>
      </c>
      <c r="G9" s="2" t="s">
        <v>33</v>
      </c>
    </row>
    <row r="10" spans="2:7" ht="20.25">
      <c r="B10" s="2" t="s">
        <v>36</v>
      </c>
      <c r="C10" s="2">
        <f>COUNTIF(summary!H4:summary!H53,"=ปกติ")</f>
        <v>42</v>
      </c>
      <c r="D10" s="2">
        <f>COUNTIF(summary!J4:summary!J53,"=ปกติ")</f>
        <v>49</v>
      </c>
      <c r="E10" s="2">
        <f>COUNTIF(summary!L4:summary!L55,"=ปกติ")</f>
        <v>42</v>
      </c>
      <c r="F10" s="2">
        <f>COUNTIF(summary!N4:summary!N55,"=ปกติ")</f>
        <v>23</v>
      </c>
      <c r="G10" s="2">
        <f>COUNTIF(summary!P4:summary!P55,"=มีจุดแข็ง")</f>
        <v>32</v>
      </c>
    </row>
    <row r="11" spans="2:7" ht="20.25">
      <c r="B11" s="2" t="s">
        <v>37</v>
      </c>
      <c r="C11" s="2">
        <f>COUNTIF(summary!H4:summary!H53,"=เสี่ยง/มีปัญหา")</f>
        <v>8</v>
      </c>
      <c r="D11" s="2">
        <f>COUNTIF(summary!J4:summary!J53,"=เสี่ยง/มีปัญหา")</f>
        <v>1</v>
      </c>
      <c r="E11" s="2">
        <f>COUNTIF(summary!L4:summary!L55,"=เสี่ยง/มีปัญหา")</f>
        <v>8</v>
      </c>
      <c r="F11" s="2">
        <f>COUNTIF(summary!N4:summary!N55,"=เสี่ยง/มีปัญหา")</f>
        <v>27</v>
      </c>
      <c r="G11" s="2">
        <f>COUNTIF(summary!P4:summary!P55,"=ไม่มีจุดแข็ง")</f>
        <v>18</v>
      </c>
    </row>
    <row r="15" spans="2:3" ht="20.25">
      <c r="B15" s="2" t="s">
        <v>36</v>
      </c>
      <c r="C15" s="2">
        <f>COUNTIF(summary!S4:summary!S55,"=ปกติ")</f>
        <v>46</v>
      </c>
    </row>
    <row r="16" spans="2:3" ht="20.25">
      <c r="B16" s="2" t="s">
        <v>35</v>
      </c>
      <c r="C16" s="2">
        <f>COUNTIF(summary!S4:summary!S55,"=เสี่ยง/มีปัญหา")</f>
        <v>4</v>
      </c>
    </row>
    <row r="32" spans="2:11" ht="21">
      <c r="B32" s="287" t="s">
        <v>30</v>
      </c>
      <c r="C32" s="287"/>
      <c r="D32" s="287"/>
      <c r="E32" s="287"/>
      <c r="F32" s="287"/>
      <c r="G32" s="287" t="s">
        <v>30</v>
      </c>
      <c r="H32" s="287"/>
      <c r="I32" s="287"/>
      <c r="J32" s="287"/>
      <c r="K32" s="287"/>
    </row>
    <row r="33" spans="2:11" ht="21">
      <c r="B33" s="288" t="s">
        <v>31</v>
      </c>
      <c r="C33" s="288"/>
      <c r="D33" s="288"/>
      <c r="E33" s="288"/>
      <c r="F33" s="288"/>
      <c r="G33" s="288" t="s">
        <v>31</v>
      </c>
      <c r="H33" s="288"/>
      <c r="I33" s="288"/>
      <c r="J33" s="288"/>
      <c r="K33" s="288"/>
    </row>
  </sheetData>
  <sheetProtection/>
  <mergeCells count="4">
    <mergeCell ref="B32:F32"/>
    <mergeCell ref="B33:F33"/>
    <mergeCell ref="G32:K32"/>
    <mergeCell ref="G33:K3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77"/>
  <sheetViews>
    <sheetView zoomScalePageLayoutView="0" workbookViewId="0" topLeftCell="A1">
      <pane xSplit="1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8" sqref="B28:AY52"/>
    </sheetView>
  </sheetViews>
  <sheetFormatPr defaultColWidth="2.8515625" defaultRowHeight="21.75"/>
  <cols>
    <col min="1" max="1" width="2.8515625" style="78" customWidth="1"/>
  </cols>
  <sheetData>
    <row r="1" spans="1:51" s="77" customFormat="1" ht="21.75">
      <c r="A1" s="79"/>
      <c r="B1" s="77">
        <v>1</v>
      </c>
      <c r="C1" s="77">
        <v>2</v>
      </c>
      <c r="D1" s="77">
        <v>3</v>
      </c>
      <c r="E1" s="77">
        <v>4</v>
      </c>
      <c r="F1" s="77">
        <v>5</v>
      </c>
      <c r="G1" s="77">
        <v>6</v>
      </c>
      <c r="H1" s="77">
        <v>7</v>
      </c>
      <c r="I1" s="77">
        <v>8</v>
      </c>
      <c r="J1" s="77">
        <v>9</v>
      </c>
      <c r="K1" s="77">
        <v>10</v>
      </c>
      <c r="L1" s="77">
        <v>11</v>
      </c>
      <c r="M1" s="77">
        <v>12</v>
      </c>
      <c r="N1" s="77">
        <v>13</v>
      </c>
      <c r="O1" s="77">
        <v>14</v>
      </c>
      <c r="P1" s="77">
        <v>15</v>
      </c>
      <c r="Q1" s="77">
        <v>16</v>
      </c>
      <c r="R1" s="77">
        <v>17</v>
      </c>
      <c r="S1" s="77">
        <v>18</v>
      </c>
      <c r="T1" s="77">
        <v>19</v>
      </c>
      <c r="U1" s="77">
        <v>20</v>
      </c>
      <c r="V1" s="77">
        <v>21</v>
      </c>
      <c r="W1" s="77">
        <v>22</v>
      </c>
      <c r="X1" s="77">
        <v>23</v>
      </c>
      <c r="Y1" s="77">
        <v>24</v>
      </c>
      <c r="Z1" s="77">
        <v>25</v>
      </c>
      <c r="AA1" s="77">
        <v>26</v>
      </c>
      <c r="AB1" s="77">
        <v>27</v>
      </c>
      <c r="AC1" s="77">
        <v>28</v>
      </c>
      <c r="AD1" s="77">
        <v>29</v>
      </c>
      <c r="AE1" s="77">
        <v>30</v>
      </c>
      <c r="AF1" s="77">
        <v>31</v>
      </c>
      <c r="AG1" s="77">
        <v>32</v>
      </c>
      <c r="AH1" s="77">
        <v>33</v>
      </c>
      <c r="AI1" s="77">
        <v>34</v>
      </c>
      <c r="AJ1" s="77">
        <v>35</v>
      </c>
      <c r="AK1" s="77">
        <v>36</v>
      </c>
      <c r="AL1" s="77">
        <v>37</v>
      </c>
      <c r="AM1" s="77">
        <v>38</v>
      </c>
      <c r="AN1" s="77">
        <v>39</v>
      </c>
      <c r="AO1" s="77">
        <v>40</v>
      </c>
      <c r="AP1" s="77">
        <v>41</v>
      </c>
      <c r="AQ1" s="77">
        <v>42</v>
      </c>
      <c r="AR1" s="77">
        <v>43</v>
      </c>
      <c r="AS1" s="77">
        <v>44</v>
      </c>
      <c r="AT1" s="77">
        <v>45</v>
      </c>
      <c r="AU1" s="77">
        <v>46</v>
      </c>
      <c r="AV1" s="77">
        <v>47</v>
      </c>
      <c r="AW1" s="77">
        <v>48</v>
      </c>
      <c r="AX1" s="77">
        <v>49</v>
      </c>
      <c r="AY1" s="77">
        <v>50</v>
      </c>
    </row>
    <row r="2" spans="1:59" ht="21.75">
      <c r="A2" s="78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v>2</v>
      </c>
      <c r="H2">
        <v>2</v>
      </c>
      <c r="I2">
        <v>2</v>
      </c>
      <c r="J2">
        <v>2</v>
      </c>
      <c r="K2">
        <v>3</v>
      </c>
      <c r="L2">
        <v>2</v>
      </c>
      <c r="M2">
        <v>2</v>
      </c>
      <c r="N2">
        <v>3</v>
      </c>
      <c r="O2">
        <v>3</v>
      </c>
      <c r="P2">
        <v>2</v>
      </c>
      <c r="Q2">
        <v>3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  <c r="X2">
        <v>2</v>
      </c>
      <c r="Y2">
        <v>2</v>
      </c>
      <c r="Z2">
        <v>2</v>
      </c>
      <c r="AA2">
        <v>3</v>
      </c>
      <c r="AB2">
        <v>2</v>
      </c>
      <c r="AC2">
        <v>3</v>
      </c>
      <c r="AD2">
        <v>2</v>
      </c>
      <c r="AE2">
        <v>2</v>
      </c>
      <c r="AF2">
        <v>2</v>
      </c>
      <c r="AG2">
        <v>2</v>
      </c>
      <c r="AH2">
        <v>3</v>
      </c>
      <c r="AI2">
        <v>3</v>
      </c>
      <c r="AJ2">
        <v>3</v>
      </c>
      <c r="AK2">
        <v>2</v>
      </c>
      <c r="AL2">
        <v>2</v>
      </c>
      <c r="AM2">
        <v>3</v>
      </c>
      <c r="AN2">
        <v>2</v>
      </c>
      <c r="AO2">
        <v>2</v>
      </c>
      <c r="AP2">
        <v>3</v>
      </c>
      <c r="AQ2">
        <v>2</v>
      </c>
      <c r="AR2">
        <v>3</v>
      </c>
      <c r="AS2" s="82">
        <v>3</v>
      </c>
      <c r="AT2" s="82">
        <v>3</v>
      </c>
      <c r="AU2" s="82">
        <v>2</v>
      </c>
      <c r="AV2" s="82">
        <v>2</v>
      </c>
      <c r="AW2" s="82">
        <v>2</v>
      </c>
      <c r="AX2" s="82">
        <v>3</v>
      </c>
      <c r="AY2" s="82">
        <v>2</v>
      </c>
      <c r="BA2" s="82"/>
      <c r="BB2" s="82"/>
      <c r="BC2" s="82"/>
      <c r="BD2" s="82"/>
      <c r="BE2" s="82"/>
      <c r="BF2" s="82"/>
      <c r="BG2" s="82"/>
    </row>
    <row r="3" spans="1:59" ht="21.75">
      <c r="A3" s="78">
        <v>2</v>
      </c>
      <c r="B3">
        <v>2</v>
      </c>
      <c r="C3">
        <v>1</v>
      </c>
      <c r="D3">
        <v>3</v>
      </c>
      <c r="E3">
        <v>1</v>
      </c>
      <c r="F3">
        <v>2</v>
      </c>
      <c r="G3">
        <v>1</v>
      </c>
      <c r="H3">
        <v>1</v>
      </c>
      <c r="I3">
        <v>2</v>
      </c>
      <c r="J3">
        <v>1</v>
      </c>
      <c r="K3">
        <v>2</v>
      </c>
      <c r="L3">
        <v>1</v>
      </c>
      <c r="M3">
        <v>2</v>
      </c>
      <c r="N3">
        <v>2</v>
      </c>
      <c r="O3">
        <v>2</v>
      </c>
      <c r="P3">
        <v>1</v>
      </c>
      <c r="Q3">
        <v>2</v>
      </c>
      <c r="R3">
        <v>1</v>
      </c>
      <c r="S3">
        <v>1</v>
      </c>
      <c r="T3">
        <v>2</v>
      </c>
      <c r="U3">
        <v>2</v>
      </c>
      <c r="V3">
        <v>1</v>
      </c>
      <c r="W3">
        <v>2</v>
      </c>
      <c r="X3">
        <v>3</v>
      </c>
      <c r="Y3">
        <v>3</v>
      </c>
      <c r="Z3">
        <v>1</v>
      </c>
      <c r="AA3">
        <v>2</v>
      </c>
      <c r="AB3">
        <v>2</v>
      </c>
      <c r="AC3">
        <v>2</v>
      </c>
      <c r="AD3">
        <v>2</v>
      </c>
      <c r="AE3">
        <v>2</v>
      </c>
      <c r="AF3">
        <v>1</v>
      </c>
      <c r="AG3">
        <v>2</v>
      </c>
      <c r="AH3">
        <v>2</v>
      </c>
      <c r="AI3">
        <v>1</v>
      </c>
      <c r="AJ3">
        <v>1</v>
      </c>
      <c r="AK3">
        <v>3</v>
      </c>
      <c r="AL3">
        <v>1</v>
      </c>
      <c r="AM3">
        <v>1</v>
      </c>
      <c r="AN3">
        <v>1</v>
      </c>
      <c r="AO3">
        <v>1</v>
      </c>
      <c r="AP3">
        <v>1</v>
      </c>
      <c r="AQ3">
        <v>3</v>
      </c>
      <c r="AR3">
        <v>1</v>
      </c>
      <c r="AS3" s="82">
        <v>1</v>
      </c>
      <c r="AT3" s="82">
        <v>1</v>
      </c>
      <c r="AU3" s="82">
        <v>2</v>
      </c>
      <c r="AV3" s="82">
        <v>1</v>
      </c>
      <c r="AW3" s="82">
        <v>2</v>
      </c>
      <c r="AX3" s="82">
        <v>1</v>
      </c>
      <c r="AY3" s="82">
        <v>2</v>
      </c>
      <c r="BA3" s="82"/>
      <c r="BB3" s="82"/>
      <c r="BC3" s="82"/>
      <c r="BD3" s="82"/>
      <c r="BE3" s="82"/>
      <c r="BF3" s="82"/>
      <c r="BG3" s="82"/>
    </row>
    <row r="4" spans="1:59" ht="21.75">
      <c r="A4" s="78">
        <v>3</v>
      </c>
      <c r="B4">
        <v>2</v>
      </c>
      <c r="C4">
        <v>1</v>
      </c>
      <c r="D4">
        <v>2</v>
      </c>
      <c r="E4">
        <v>1</v>
      </c>
      <c r="F4">
        <v>2</v>
      </c>
      <c r="G4">
        <v>1</v>
      </c>
      <c r="H4">
        <v>1</v>
      </c>
      <c r="I4">
        <v>1</v>
      </c>
      <c r="J4">
        <v>2</v>
      </c>
      <c r="K4">
        <v>1</v>
      </c>
      <c r="L4">
        <v>1</v>
      </c>
      <c r="M4">
        <v>3</v>
      </c>
      <c r="N4">
        <v>1</v>
      </c>
      <c r="O4">
        <v>1</v>
      </c>
      <c r="P4">
        <v>1</v>
      </c>
      <c r="Q4">
        <v>2</v>
      </c>
      <c r="R4">
        <v>2</v>
      </c>
      <c r="S4">
        <v>1</v>
      </c>
      <c r="T4">
        <v>3</v>
      </c>
      <c r="U4">
        <v>3</v>
      </c>
      <c r="V4">
        <v>2</v>
      </c>
      <c r="W4">
        <v>3</v>
      </c>
      <c r="X4">
        <v>1</v>
      </c>
      <c r="Y4">
        <v>1</v>
      </c>
      <c r="Z4">
        <v>1</v>
      </c>
      <c r="AA4">
        <v>1</v>
      </c>
      <c r="AB4">
        <v>2</v>
      </c>
      <c r="AC4">
        <v>1</v>
      </c>
      <c r="AD4">
        <v>2</v>
      </c>
      <c r="AE4">
        <v>2</v>
      </c>
      <c r="AF4">
        <v>1</v>
      </c>
      <c r="AG4">
        <v>2</v>
      </c>
      <c r="AH4">
        <v>2</v>
      </c>
      <c r="AI4">
        <v>1</v>
      </c>
      <c r="AJ4">
        <v>1</v>
      </c>
      <c r="AK4">
        <v>1</v>
      </c>
      <c r="AL4">
        <v>1</v>
      </c>
      <c r="AM4">
        <v>3</v>
      </c>
      <c r="AN4">
        <v>2</v>
      </c>
      <c r="AO4">
        <v>2</v>
      </c>
      <c r="AP4">
        <v>1</v>
      </c>
      <c r="AQ4">
        <v>1</v>
      </c>
      <c r="AR4">
        <v>3</v>
      </c>
      <c r="AS4" s="82">
        <v>1</v>
      </c>
      <c r="AT4" s="82">
        <v>2</v>
      </c>
      <c r="AU4" s="82">
        <v>1</v>
      </c>
      <c r="AV4" s="82">
        <v>1</v>
      </c>
      <c r="AW4" s="82">
        <v>1</v>
      </c>
      <c r="AX4" s="82">
        <v>2</v>
      </c>
      <c r="AY4" s="82">
        <v>1</v>
      </c>
      <c r="BA4" s="82"/>
      <c r="BB4" s="82"/>
      <c r="BC4" s="82"/>
      <c r="BD4" s="82"/>
      <c r="BE4" s="82"/>
      <c r="BF4" s="82"/>
      <c r="BG4" s="82"/>
    </row>
    <row r="5" spans="1:59" ht="21.75">
      <c r="A5" s="78">
        <v>4</v>
      </c>
      <c r="B5">
        <v>2</v>
      </c>
      <c r="C5">
        <v>2</v>
      </c>
      <c r="D5">
        <v>2</v>
      </c>
      <c r="E5">
        <v>2</v>
      </c>
      <c r="F5">
        <v>3</v>
      </c>
      <c r="G5">
        <v>3</v>
      </c>
      <c r="H5">
        <v>2</v>
      </c>
      <c r="I5">
        <v>2</v>
      </c>
      <c r="J5">
        <v>3</v>
      </c>
      <c r="K5">
        <v>3</v>
      </c>
      <c r="L5">
        <v>2</v>
      </c>
      <c r="M5">
        <v>2</v>
      </c>
      <c r="N5">
        <v>2</v>
      </c>
      <c r="O5">
        <v>2</v>
      </c>
      <c r="P5">
        <v>3</v>
      </c>
      <c r="Q5">
        <v>3</v>
      </c>
      <c r="R5">
        <v>3</v>
      </c>
      <c r="S5">
        <v>2</v>
      </c>
      <c r="T5">
        <v>1</v>
      </c>
      <c r="U5">
        <v>1</v>
      </c>
      <c r="V5">
        <v>2</v>
      </c>
      <c r="W5">
        <v>2</v>
      </c>
      <c r="X5">
        <v>1</v>
      </c>
      <c r="Y5">
        <v>1</v>
      </c>
      <c r="Z5">
        <v>3</v>
      </c>
      <c r="AA5">
        <v>3</v>
      </c>
      <c r="AB5">
        <v>1</v>
      </c>
      <c r="AC5">
        <v>3</v>
      </c>
      <c r="AD5">
        <v>2</v>
      </c>
      <c r="AE5">
        <v>2</v>
      </c>
      <c r="AF5">
        <v>3</v>
      </c>
      <c r="AG5">
        <v>2</v>
      </c>
      <c r="AH5">
        <v>3</v>
      </c>
      <c r="AI5">
        <v>3</v>
      </c>
      <c r="AJ5">
        <v>3</v>
      </c>
      <c r="AK5">
        <v>3</v>
      </c>
      <c r="AL5">
        <v>2</v>
      </c>
      <c r="AM5">
        <v>3</v>
      </c>
      <c r="AN5">
        <v>3</v>
      </c>
      <c r="AO5">
        <v>3</v>
      </c>
      <c r="AP5">
        <v>3</v>
      </c>
      <c r="AQ5">
        <v>2</v>
      </c>
      <c r="AR5">
        <v>3</v>
      </c>
      <c r="AS5" s="82">
        <v>3</v>
      </c>
      <c r="AT5" s="82">
        <v>2</v>
      </c>
      <c r="AU5" s="82">
        <v>3</v>
      </c>
      <c r="AV5" s="82">
        <v>2</v>
      </c>
      <c r="AW5" s="82">
        <v>2</v>
      </c>
      <c r="AX5" s="82">
        <v>3</v>
      </c>
      <c r="AY5" s="82">
        <v>3</v>
      </c>
      <c r="BA5" s="82"/>
      <c r="BB5" s="82"/>
      <c r="BC5" s="82"/>
      <c r="BD5" s="82"/>
      <c r="BE5" s="82"/>
      <c r="BF5" s="82"/>
      <c r="BG5" s="82"/>
    </row>
    <row r="6" spans="1:59" ht="21.75">
      <c r="A6" s="78">
        <v>5</v>
      </c>
      <c r="B6">
        <v>3</v>
      </c>
      <c r="C6">
        <v>1</v>
      </c>
      <c r="D6">
        <v>3</v>
      </c>
      <c r="E6">
        <v>1</v>
      </c>
      <c r="F6">
        <v>2</v>
      </c>
      <c r="G6">
        <v>1</v>
      </c>
      <c r="H6">
        <v>2</v>
      </c>
      <c r="I6">
        <v>1</v>
      </c>
      <c r="J6">
        <v>2</v>
      </c>
      <c r="K6">
        <v>2</v>
      </c>
      <c r="L6">
        <v>1</v>
      </c>
      <c r="M6">
        <v>1</v>
      </c>
      <c r="N6">
        <v>2</v>
      </c>
      <c r="O6">
        <v>1</v>
      </c>
      <c r="P6">
        <v>2</v>
      </c>
      <c r="Q6">
        <v>3</v>
      </c>
      <c r="R6">
        <v>2</v>
      </c>
      <c r="S6">
        <v>1</v>
      </c>
      <c r="T6">
        <v>1</v>
      </c>
      <c r="U6">
        <v>1</v>
      </c>
      <c r="V6">
        <v>2</v>
      </c>
      <c r="W6">
        <v>3</v>
      </c>
      <c r="X6">
        <v>2</v>
      </c>
      <c r="Y6">
        <v>2</v>
      </c>
      <c r="Z6">
        <v>1</v>
      </c>
      <c r="AA6">
        <v>1</v>
      </c>
      <c r="AB6">
        <v>2</v>
      </c>
      <c r="AC6">
        <v>1</v>
      </c>
      <c r="AD6">
        <v>2</v>
      </c>
      <c r="AE6">
        <v>1</v>
      </c>
      <c r="AF6">
        <v>2</v>
      </c>
      <c r="AG6">
        <v>2</v>
      </c>
      <c r="AH6">
        <v>1</v>
      </c>
      <c r="AI6">
        <v>1</v>
      </c>
      <c r="AJ6">
        <v>2</v>
      </c>
      <c r="AK6">
        <v>2</v>
      </c>
      <c r="AL6">
        <v>1</v>
      </c>
      <c r="AM6">
        <v>1</v>
      </c>
      <c r="AN6">
        <v>1</v>
      </c>
      <c r="AO6">
        <v>2</v>
      </c>
      <c r="AP6">
        <v>2</v>
      </c>
      <c r="AQ6">
        <v>1</v>
      </c>
      <c r="AR6">
        <v>3</v>
      </c>
      <c r="AS6" s="82">
        <v>1</v>
      </c>
      <c r="AT6" s="82">
        <v>2</v>
      </c>
      <c r="AU6" s="82">
        <v>1</v>
      </c>
      <c r="AV6" s="82">
        <v>2</v>
      </c>
      <c r="AW6" s="82">
        <v>3</v>
      </c>
      <c r="AX6" s="82">
        <v>1</v>
      </c>
      <c r="AY6" s="82">
        <v>2</v>
      </c>
      <c r="BA6" s="82"/>
      <c r="BB6" s="82"/>
      <c r="BC6" s="82"/>
      <c r="BD6" s="82"/>
      <c r="BE6" s="82"/>
      <c r="BF6" s="82"/>
      <c r="BG6" s="82"/>
    </row>
    <row r="7" spans="1:59" ht="21.75">
      <c r="A7" s="78">
        <v>6</v>
      </c>
      <c r="B7">
        <v>1</v>
      </c>
      <c r="C7">
        <v>1</v>
      </c>
      <c r="D7">
        <v>1</v>
      </c>
      <c r="E7">
        <v>2</v>
      </c>
      <c r="F7">
        <v>2</v>
      </c>
      <c r="G7">
        <v>1</v>
      </c>
      <c r="H7">
        <v>1</v>
      </c>
      <c r="I7">
        <v>1</v>
      </c>
      <c r="J7">
        <v>1</v>
      </c>
      <c r="K7">
        <v>3</v>
      </c>
      <c r="L7">
        <v>1</v>
      </c>
      <c r="M7">
        <v>1</v>
      </c>
      <c r="N7">
        <v>1</v>
      </c>
      <c r="O7">
        <v>1</v>
      </c>
      <c r="P7">
        <v>1</v>
      </c>
      <c r="Q7">
        <v>2</v>
      </c>
      <c r="R7">
        <v>1</v>
      </c>
      <c r="S7">
        <v>1</v>
      </c>
      <c r="T7">
        <v>2</v>
      </c>
      <c r="U7">
        <v>2</v>
      </c>
      <c r="V7">
        <v>1</v>
      </c>
      <c r="W7">
        <v>1</v>
      </c>
      <c r="X7">
        <v>1</v>
      </c>
      <c r="Y7">
        <v>3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3</v>
      </c>
      <c r="AH7">
        <v>1</v>
      </c>
      <c r="AI7">
        <v>1</v>
      </c>
      <c r="AJ7">
        <v>1</v>
      </c>
      <c r="AK7">
        <v>1</v>
      </c>
      <c r="AL7">
        <v>1</v>
      </c>
      <c r="AM7">
        <v>3</v>
      </c>
      <c r="AN7">
        <v>1</v>
      </c>
      <c r="AO7">
        <v>1</v>
      </c>
      <c r="AP7">
        <v>1</v>
      </c>
      <c r="AQ7">
        <v>1</v>
      </c>
      <c r="AR7">
        <v>1</v>
      </c>
      <c r="AS7" s="82">
        <v>1</v>
      </c>
      <c r="AT7" s="82">
        <v>1</v>
      </c>
      <c r="AU7" s="82">
        <v>1</v>
      </c>
      <c r="AV7" s="82">
        <v>1</v>
      </c>
      <c r="AW7" s="82">
        <v>2</v>
      </c>
      <c r="AX7" s="82">
        <v>1</v>
      </c>
      <c r="AY7" s="82">
        <v>2</v>
      </c>
      <c r="BA7" s="82"/>
      <c r="BB7" s="82"/>
      <c r="BC7" s="82"/>
      <c r="BD7" s="82"/>
      <c r="BE7" s="82"/>
      <c r="BF7" s="82"/>
      <c r="BG7" s="82"/>
    </row>
    <row r="8" spans="1:59" ht="21.75">
      <c r="A8" s="78">
        <v>7</v>
      </c>
      <c r="B8">
        <v>2</v>
      </c>
      <c r="C8">
        <v>2</v>
      </c>
      <c r="D8">
        <v>2</v>
      </c>
      <c r="E8">
        <v>1</v>
      </c>
      <c r="F8">
        <v>1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1</v>
      </c>
      <c r="N8">
        <v>2</v>
      </c>
      <c r="O8">
        <v>1</v>
      </c>
      <c r="P8">
        <v>1</v>
      </c>
      <c r="Q8">
        <v>2</v>
      </c>
      <c r="R8">
        <v>1</v>
      </c>
      <c r="S8">
        <v>3</v>
      </c>
      <c r="T8">
        <v>2</v>
      </c>
      <c r="U8">
        <v>2</v>
      </c>
      <c r="V8">
        <v>3</v>
      </c>
      <c r="W8">
        <v>2</v>
      </c>
      <c r="X8">
        <v>3</v>
      </c>
      <c r="Y8">
        <v>2</v>
      </c>
      <c r="Z8">
        <v>2</v>
      </c>
      <c r="AA8">
        <v>1</v>
      </c>
      <c r="AB8">
        <v>2</v>
      </c>
      <c r="AC8">
        <v>1</v>
      </c>
      <c r="AD8">
        <v>2</v>
      </c>
      <c r="AE8">
        <v>1</v>
      </c>
      <c r="AF8">
        <v>2</v>
      </c>
      <c r="AG8">
        <v>1</v>
      </c>
      <c r="AH8">
        <v>2</v>
      </c>
      <c r="AI8">
        <v>1</v>
      </c>
      <c r="AJ8">
        <v>2</v>
      </c>
      <c r="AK8">
        <v>1</v>
      </c>
      <c r="AL8">
        <v>3</v>
      </c>
      <c r="AM8">
        <v>2</v>
      </c>
      <c r="AN8">
        <v>2</v>
      </c>
      <c r="AO8">
        <v>1</v>
      </c>
      <c r="AP8">
        <v>2</v>
      </c>
      <c r="AQ8">
        <v>2</v>
      </c>
      <c r="AR8">
        <v>3</v>
      </c>
      <c r="AS8" s="82">
        <v>2</v>
      </c>
      <c r="AT8" s="82">
        <v>1</v>
      </c>
      <c r="AU8" s="82">
        <v>2</v>
      </c>
      <c r="AV8" s="82">
        <v>2</v>
      </c>
      <c r="AW8" s="82">
        <v>1</v>
      </c>
      <c r="AX8" s="82">
        <v>1</v>
      </c>
      <c r="AY8" s="82">
        <v>2</v>
      </c>
      <c r="BA8" s="82"/>
      <c r="BB8" s="82"/>
      <c r="BC8" s="82"/>
      <c r="BD8" s="82"/>
      <c r="BE8" s="82"/>
      <c r="BF8" s="82"/>
      <c r="BG8" s="82"/>
    </row>
    <row r="9" spans="1:59" ht="21.75">
      <c r="A9" s="78">
        <v>8</v>
      </c>
      <c r="B9">
        <v>1</v>
      </c>
      <c r="C9">
        <v>1</v>
      </c>
      <c r="D9">
        <v>2</v>
      </c>
      <c r="E9">
        <v>2</v>
      </c>
      <c r="F9">
        <v>1</v>
      </c>
      <c r="G9">
        <v>1</v>
      </c>
      <c r="H9">
        <v>1</v>
      </c>
      <c r="I9">
        <v>1</v>
      </c>
      <c r="J9">
        <v>2</v>
      </c>
      <c r="K9">
        <v>2</v>
      </c>
      <c r="L9">
        <v>2</v>
      </c>
      <c r="M9">
        <v>2</v>
      </c>
      <c r="N9">
        <v>1</v>
      </c>
      <c r="O9">
        <v>1</v>
      </c>
      <c r="P9">
        <v>2</v>
      </c>
      <c r="Q9">
        <v>3</v>
      </c>
      <c r="R9">
        <v>2</v>
      </c>
      <c r="S9">
        <v>1</v>
      </c>
      <c r="T9">
        <v>3</v>
      </c>
      <c r="U9">
        <v>3</v>
      </c>
      <c r="V9">
        <v>3</v>
      </c>
      <c r="W9">
        <v>2</v>
      </c>
      <c r="X9">
        <v>2</v>
      </c>
      <c r="Y9">
        <v>1</v>
      </c>
      <c r="Z9">
        <v>1</v>
      </c>
      <c r="AA9">
        <v>1</v>
      </c>
      <c r="AB9">
        <v>2</v>
      </c>
      <c r="AC9">
        <v>1</v>
      </c>
      <c r="AD9">
        <v>3</v>
      </c>
      <c r="AE9">
        <v>1</v>
      </c>
      <c r="AF9">
        <v>1</v>
      </c>
      <c r="AG9">
        <v>2</v>
      </c>
      <c r="AH9">
        <v>3</v>
      </c>
      <c r="AI9">
        <v>1</v>
      </c>
      <c r="AJ9">
        <v>1</v>
      </c>
      <c r="AK9">
        <v>3</v>
      </c>
      <c r="AL9">
        <v>2</v>
      </c>
      <c r="AM9">
        <v>2</v>
      </c>
      <c r="AN9">
        <v>2</v>
      </c>
      <c r="AO9">
        <v>1</v>
      </c>
      <c r="AP9">
        <v>1</v>
      </c>
      <c r="AQ9">
        <v>3</v>
      </c>
      <c r="AR9">
        <v>3</v>
      </c>
      <c r="AS9" s="82">
        <v>3</v>
      </c>
      <c r="AT9" s="82">
        <v>2</v>
      </c>
      <c r="AU9" s="82">
        <v>1</v>
      </c>
      <c r="AV9" s="82">
        <v>1</v>
      </c>
      <c r="AW9" s="82">
        <v>2</v>
      </c>
      <c r="AX9" s="82">
        <v>1</v>
      </c>
      <c r="AY9" s="82">
        <v>1</v>
      </c>
      <c r="BA9" s="82"/>
      <c r="BB9" s="82"/>
      <c r="BC9" s="82"/>
      <c r="BD9" s="82"/>
      <c r="BE9" s="82"/>
      <c r="BF9" s="82"/>
      <c r="BG9" s="82"/>
    </row>
    <row r="10" spans="1:59" ht="21.75">
      <c r="A10" s="78">
        <v>9</v>
      </c>
      <c r="B10">
        <v>2</v>
      </c>
      <c r="C10">
        <v>2</v>
      </c>
      <c r="D10">
        <v>1</v>
      </c>
      <c r="E10">
        <v>2</v>
      </c>
      <c r="F10">
        <v>1</v>
      </c>
      <c r="G10">
        <v>2</v>
      </c>
      <c r="H10">
        <v>1</v>
      </c>
      <c r="I10">
        <v>1</v>
      </c>
      <c r="J10">
        <v>3</v>
      </c>
      <c r="K10">
        <v>2</v>
      </c>
      <c r="L10">
        <v>2</v>
      </c>
      <c r="M10">
        <v>1</v>
      </c>
      <c r="N10">
        <v>2</v>
      </c>
      <c r="O10">
        <v>2</v>
      </c>
      <c r="P10">
        <v>3</v>
      </c>
      <c r="Q10">
        <v>3</v>
      </c>
      <c r="R10">
        <v>2</v>
      </c>
      <c r="S10">
        <v>1</v>
      </c>
      <c r="T10">
        <v>1</v>
      </c>
      <c r="U10">
        <v>1</v>
      </c>
      <c r="V10">
        <v>3</v>
      </c>
      <c r="W10">
        <v>3</v>
      </c>
      <c r="X10">
        <v>1</v>
      </c>
      <c r="Y10">
        <v>1</v>
      </c>
      <c r="Z10">
        <v>3</v>
      </c>
      <c r="AA10">
        <v>1</v>
      </c>
      <c r="AB10">
        <v>3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1</v>
      </c>
      <c r="AQ10">
        <v>3</v>
      </c>
      <c r="AR10">
        <v>3</v>
      </c>
      <c r="AS10" s="82">
        <v>3</v>
      </c>
      <c r="AT10" s="82">
        <v>2</v>
      </c>
      <c r="AU10" s="82">
        <v>2</v>
      </c>
      <c r="AV10" s="82">
        <v>2</v>
      </c>
      <c r="AW10" s="82">
        <v>1</v>
      </c>
      <c r="AX10" s="82">
        <v>3</v>
      </c>
      <c r="AY10" s="82">
        <v>3</v>
      </c>
      <c r="BA10" s="82"/>
      <c r="BB10" s="82"/>
      <c r="BC10" s="82"/>
      <c r="BD10" s="82"/>
      <c r="BE10" s="82"/>
      <c r="BF10" s="82"/>
      <c r="BG10" s="82"/>
    </row>
    <row r="11" spans="1:59" s="80" customFormat="1" ht="21.75">
      <c r="A11" s="80">
        <v>10</v>
      </c>
      <c r="B11" s="80">
        <v>2</v>
      </c>
      <c r="C11" s="80">
        <v>1</v>
      </c>
      <c r="D11" s="80">
        <v>2</v>
      </c>
      <c r="E11" s="80">
        <v>1</v>
      </c>
      <c r="F11" s="80">
        <v>1</v>
      </c>
      <c r="G11" s="80">
        <v>1</v>
      </c>
      <c r="H11" s="80">
        <v>2</v>
      </c>
      <c r="I11" s="80">
        <v>1</v>
      </c>
      <c r="J11" s="80">
        <v>1</v>
      </c>
      <c r="K11" s="80">
        <v>2</v>
      </c>
      <c r="L11" s="80">
        <v>1</v>
      </c>
      <c r="M11" s="80">
        <v>2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>
        <v>1</v>
      </c>
      <c r="T11" s="80">
        <v>2</v>
      </c>
      <c r="U11" s="80">
        <v>2</v>
      </c>
      <c r="V11" s="80">
        <v>1</v>
      </c>
      <c r="W11" s="80">
        <v>2</v>
      </c>
      <c r="X11" s="80">
        <v>1</v>
      </c>
      <c r="Y11" s="80">
        <v>1</v>
      </c>
      <c r="Z11" s="80">
        <v>1</v>
      </c>
      <c r="AA11" s="80">
        <v>2</v>
      </c>
      <c r="AB11" s="80">
        <v>1</v>
      </c>
      <c r="AC11" s="80">
        <v>1</v>
      </c>
      <c r="AD11" s="80">
        <v>2</v>
      </c>
      <c r="AE11" s="80">
        <v>1</v>
      </c>
      <c r="AF11" s="80">
        <v>1</v>
      </c>
      <c r="AG11" s="80">
        <v>2</v>
      </c>
      <c r="AH11">
        <v>1</v>
      </c>
      <c r="AI11" s="80">
        <v>1</v>
      </c>
      <c r="AJ11" s="80">
        <v>2</v>
      </c>
      <c r="AK11" s="80">
        <v>1</v>
      </c>
      <c r="AL11" s="80">
        <v>1</v>
      </c>
      <c r="AM11" s="80">
        <v>1</v>
      </c>
      <c r="AN11" s="80">
        <v>2</v>
      </c>
      <c r="AO11" s="80">
        <v>1</v>
      </c>
      <c r="AP11" s="80">
        <v>1</v>
      </c>
      <c r="AQ11" s="80">
        <v>3</v>
      </c>
      <c r="AR11" s="80">
        <v>1</v>
      </c>
      <c r="AS11" s="82">
        <v>1</v>
      </c>
      <c r="AT11" s="82">
        <v>1</v>
      </c>
      <c r="AU11" s="82">
        <v>2</v>
      </c>
      <c r="AV11" s="82">
        <v>1</v>
      </c>
      <c r="AW11" s="82">
        <v>2</v>
      </c>
      <c r="AX11" s="82">
        <v>1</v>
      </c>
      <c r="AY11" s="82">
        <v>2</v>
      </c>
      <c r="BA11" s="82"/>
      <c r="BB11" s="82"/>
      <c r="BC11" s="82"/>
      <c r="BD11" s="82"/>
      <c r="BE11" s="82"/>
      <c r="BF11" s="82"/>
      <c r="BG11" s="82"/>
    </row>
    <row r="12" spans="1:59" ht="21.75">
      <c r="A12" s="78">
        <v>11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 s="80">
        <v>1</v>
      </c>
      <c r="Q12">
        <v>2</v>
      </c>
      <c r="R12">
        <v>1</v>
      </c>
      <c r="S12">
        <v>1</v>
      </c>
      <c r="T12">
        <v>3</v>
      </c>
      <c r="U12">
        <v>3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3</v>
      </c>
      <c r="AI12">
        <v>1</v>
      </c>
      <c r="AJ12">
        <v>1</v>
      </c>
      <c r="AK12">
        <v>1</v>
      </c>
      <c r="AL12">
        <v>3</v>
      </c>
      <c r="AM12">
        <v>3</v>
      </c>
      <c r="AN12">
        <v>1</v>
      </c>
      <c r="AO12">
        <v>1</v>
      </c>
      <c r="AP12">
        <v>2</v>
      </c>
      <c r="AQ12">
        <v>1</v>
      </c>
      <c r="AR12">
        <v>1</v>
      </c>
      <c r="AS12" s="82">
        <v>1</v>
      </c>
      <c r="AT12" s="82">
        <v>1</v>
      </c>
      <c r="AU12" s="82">
        <v>2</v>
      </c>
      <c r="AV12" s="82">
        <v>1</v>
      </c>
      <c r="AW12" s="82">
        <v>2</v>
      </c>
      <c r="AX12" s="82">
        <v>1</v>
      </c>
      <c r="AY12" s="82">
        <v>1</v>
      </c>
      <c r="BA12" s="82"/>
      <c r="BB12" s="82"/>
      <c r="BC12" s="82"/>
      <c r="BD12" s="82"/>
      <c r="BE12" s="82"/>
      <c r="BF12" s="82"/>
      <c r="BG12" s="82"/>
    </row>
    <row r="13" spans="1:59" ht="21.75">
      <c r="A13" s="78">
        <v>12</v>
      </c>
      <c r="B13">
        <v>2</v>
      </c>
      <c r="C13">
        <v>1</v>
      </c>
      <c r="D13">
        <v>1</v>
      </c>
      <c r="E13">
        <v>1</v>
      </c>
      <c r="F13">
        <v>2</v>
      </c>
      <c r="G13">
        <v>1</v>
      </c>
      <c r="H13">
        <v>2</v>
      </c>
      <c r="I13">
        <v>1</v>
      </c>
      <c r="J13">
        <v>1</v>
      </c>
      <c r="K13">
        <v>2</v>
      </c>
      <c r="L13">
        <v>1</v>
      </c>
      <c r="M13">
        <v>1</v>
      </c>
      <c r="N13">
        <v>1</v>
      </c>
      <c r="O13">
        <v>1</v>
      </c>
      <c r="P13" s="80">
        <v>1</v>
      </c>
      <c r="Q13">
        <v>2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 s="80">
        <v>2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 s="82">
        <v>1</v>
      </c>
      <c r="AT13" s="82">
        <v>1</v>
      </c>
      <c r="AU13" s="82">
        <v>1</v>
      </c>
      <c r="AV13" s="82">
        <v>2</v>
      </c>
      <c r="AW13" s="82">
        <v>2</v>
      </c>
      <c r="AX13" s="82">
        <v>1</v>
      </c>
      <c r="AY13" s="82">
        <v>1</v>
      </c>
      <c r="BA13" s="82"/>
      <c r="BB13" s="82"/>
      <c r="BC13" s="82"/>
      <c r="BD13" s="82"/>
      <c r="BE13" s="82"/>
      <c r="BF13" s="82"/>
      <c r="BG13" s="82"/>
    </row>
    <row r="14" spans="1:59" ht="21.75">
      <c r="A14" s="78">
        <v>13</v>
      </c>
      <c r="B14">
        <v>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2</v>
      </c>
      <c r="K14">
        <v>1</v>
      </c>
      <c r="L14">
        <v>1</v>
      </c>
      <c r="M14">
        <v>1</v>
      </c>
      <c r="N14">
        <v>1</v>
      </c>
      <c r="O14">
        <v>1</v>
      </c>
      <c r="P14" s="80">
        <v>2</v>
      </c>
      <c r="Q14">
        <v>2</v>
      </c>
      <c r="R14">
        <v>1</v>
      </c>
      <c r="S14">
        <v>1</v>
      </c>
      <c r="T14">
        <v>2</v>
      </c>
      <c r="U14">
        <v>2</v>
      </c>
      <c r="V14">
        <v>1</v>
      </c>
      <c r="W14">
        <v>2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2</v>
      </c>
      <c r="AH14">
        <v>1</v>
      </c>
      <c r="AI14">
        <v>2</v>
      </c>
      <c r="AJ14">
        <v>1</v>
      </c>
      <c r="AK14">
        <v>1</v>
      </c>
      <c r="AL14">
        <v>2</v>
      </c>
      <c r="AM14">
        <v>3</v>
      </c>
      <c r="AN14">
        <v>2</v>
      </c>
      <c r="AO14">
        <v>1</v>
      </c>
      <c r="AP14">
        <v>1</v>
      </c>
      <c r="AQ14">
        <v>1</v>
      </c>
      <c r="AR14">
        <v>1</v>
      </c>
      <c r="AS14" s="82">
        <v>3</v>
      </c>
      <c r="AT14" s="82">
        <v>1</v>
      </c>
      <c r="AU14" s="82">
        <v>2</v>
      </c>
      <c r="AV14" s="82">
        <v>1</v>
      </c>
      <c r="AW14" s="82">
        <v>1</v>
      </c>
      <c r="AX14" s="82">
        <v>2</v>
      </c>
      <c r="AY14" s="82">
        <v>1</v>
      </c>
      <c r="BA14" s="82"/>
      <c r="BB14" s="82"/>
      <c r="BC14" s="82"/>
      <c r="BD14" s="82"/>
      <c r="BE14" s="82"/>
      <c r="BF14" s="82"/>
      <c r="BG14" s="82"/>
    </row>
    <row r="15" spans="1:59" ht="21.75">
      <c r="A15" s="78">
        <v>14</v>
      </c>
      <c r="B15">
        <v>3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2</v>
      </c>
      <c r="L15">
        <v>1</v>
      </c>
      <c r="M15">
        <v>1</v>
      </c>
      <c r="N15">
        <v>1</v>
      </c>
      <c r="O15">
        <v>2</v>
      </c>
      <c r="P15" s="80">
        <v>1</v>
      </c>
      <c r="Q15">
        <v>1</v>
      </c>
      <c r="R15">
        <v>2</v>
      </c>
      <c r="S15">
        <v>1</v>
      </c>
      <c r="T15">
        <v>1</v>
      </c>
      <c r="U15">
        <v>1</v>
      </c>
      <c r="V15">
        <v>1</v>
      </c>
      <c r="W15">
        <v>2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3</v>
      </c>
      <c r="AI15">
        <v>1</v>
      </c>
      <c r="AJ15">
        <v>1</v>
      </c>
      <c r="AK15">
        <v>2</v>
      </c>
      <c r="AL15">
        <v>1</v>
      </c>
      <c r="AM15">
        <v>2</v>
      </c>
      <c r="AN15">
        <v>1</v>
      </c>
      <c r="AO15">
        <v>2</v>
      </c>
      <c r="AP15">
        <v>1</v>
      </c>
      <c r="AQ15">
        <v>1</v>
      </c>
      <c r="AR15">
        <v>1</v>
      </c>
      <c r="AS15" s="82">
        <v>1</v>
      </c>
      <c r="AT15" s="82">
        <v>2</v>
      </c>
      <c r="AU15" s="82">
        <v>2</v>
      </c>
      <c r="AV15" s="82">
        <v>1</v>
      </c>
      <c r="AW15" s="82">
        <v>2</v>
      </c>
      <c r="AX15" s="82">
        <v>1</v>
      </c>
      <c r="AY15" s="82">
        <v>1</v>
      </c>
      <c r="BA15" s="82"/>
      <c r="BB15" s="82"/>
      <c r="BC15" s="82"/>
      <c r="BD15" s="82"/>
      <c r="BE15" s="82"/>
      <c r="BF15" s="82"/>
      <c r="BG15" s="82"/>
    </row>
    <row r="16" spans="1:59" ht="21.75">
      <c r="A16" s="78">
        <v>15</v>
      </c>
      <c r="B16">
        <v>1</v>
      </c>
      <c r="C16">
        <v>1</v>
      </c>
      <c r="D16">
        <v>3</v>
      </c>
      <c r="E16">
        <v>1</v>
      </c>
      <c r="F16">
        <v>1</v>
      </c>
      <c r="G16">
        <v>1</v>
      </c>
      <c r="H16">
        <v>1</v>
      </c>
      <c r="I16">
        <v>1</v>
      </c>
      <c r="J16">
        <v>3</v>
      </c>
      <c r="K16">
        <v>2</v>
      </c>
      <c r="L16">
        <v>1</v>
      </c>
      <c r="M16">
        <v>2</v>
      </c>
      <c r="N16">
        <v>2</v>
      </c>
      <c r="O16">
        <v>2</v>
      </c>
      <c r="P16" s="80">
        <v>2</v>
      </c>
      <c r="Q16">
        <v>2</v>
      </c>
      <c r="R16">
        <v>1</v>
      </c>
      <c r="S16">
        <v>1</v>
      </c>
      <c r="T16">
        <v>2</v>
      </c>
      <c r="U16">
        <v>2</v>
      </c>
      <c r="V16">
        <v>1</v>
      </c>
      <c r="W16">
        <v>2</v>
      </c>
      <c r="X16">
        <v>2</v>
      </c>
      <c r="Y16">
        <v>2</v>
      </c>
      <c r="Z16">
        <v>1</v>
      </c>
      <c r="AA16">
        <v>1</v>
      </c>
      <c r="AB16">
        <v>1</v>
      </c>
      <c r="AC16">
        <v>1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1</v>
      </c>
      <c r="AJ16">
        <v>1</v>
      </c>
      <c r="AK16">
        <v>3</v>
      </c>
      <c r="AL16">
        <v>2</v>
      </c>
      <c r="AM16">
        <v>1</v>
      </c>
      <c r="AN16">
        <v>2</v>
      </c>
      <c r="AO16">
        <v>1</v>
      </c>
      <c r="AP16">
        <v>1</v>
      </c>
      <c r="AQ16">
        <v>2</v>
      </c>
      <c r="AR16">
        <v>1</v>
      </c>
      <c r="AS16" s="82">
        <v>1</v>
      </c>
      <c r="AT16" s="82">
        <v>1</v>
      </c>
      <c r="AU16" s="82">
        <v>2</v>
      </c>
      <c r="AV16" s="82">
        <v>1</v>
      </c>
      <c r="AW16" s="82">
        <v>2</v>
      </c>
      <c r="AX16" s="82">
        <v>1</v>
      </c>
      <c r="AY16" s="82">
        <v>1</v>
      </c>
      <c r="BA16" s="82"/>
      <c r="BB16" s="82"/>
      <c r="BC16" s="82"/>
      <c r="BD16" s="82"/>
      <c r="BE16" s="82"/>
      <c r="BF16" s="82"/>
      <c r="BG16" s="82"/>
    </row>
    <row r="17" spans="1:59" ht="21.75">
      <c r="A17" s="78">
        <v>16</v>
      </c>
      <c r="B17">
        <v>1</v>
      </c>
      <c r="C17">
        <v>1</v>
      </c>
      <c r="D17">
        <v>3</v>
      </c>
      <c r="E17">
        <v>2</v>
      </c>
      <c r="F17">
        <v>1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3</v>
      </c>
      <c r="N17">
        <v>2</v>
      </c>
      <c r="O17">
        <v>3</v>
      </c>
      <c r="P17" s="80">
        <v>3</v>
      </c>
      <c r="Q17">
        <v>2</v>
      </c>
      <c r="R17">
        <v>3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2</v>
      </c>
      <c r="AC17">
        <v>1</v>
      </c>
      <c r="AD17">
        <v>3</v>
      </c>
      <c r="AE17">
        <v>2</v>
      </c>
      <c r="AF17">
        <v>1</v>
      </c>
      <c r="AG17">
        <v>3</v>
      </c>
      <c r="AH17">
        <v>3</v>
      </c>
      <c r="AI17">
        <v>2</v>
      </c>
      <c r="AJ17">
        <v>2</v>
      </c>
      <c r="AK17">
        <v>3</v>
      </c>
      <c r="AL17">
        <v>2</v>
      </c>
      <c r="AM17">
        <v>2</v>
      </c>
      <c r="AN17">
        <v>3</v>
      </c>
      <c r="AO17">
        <v>3</v>
      </c>
      <c r="AP17">
        <v>2</v>
      </c>
      <c r="AQ17">
        <v>1</v>
      </c>
      <c r="AR17">
        <v>3</v>
      </c>
      <c r="AS17" s="82">
        <v>1</v>
      </c>
      <c r="AT17" s="82">
        <v>2</v>
      </c>
      <c r="AU17" s="82">
        <v>1</v>
      </c>
      <c r="AV17" s="82">
        <v>2</v>
      </c>
      <c r="AW17" s="82">
        <v>3</v>
      </c>
      <c r="AX17" s="82">
        <v>1</v>
      </c>
      <c r="AY17" s="82">
        <v>1</v>
      </c>
      <c r="BA17" s="82"/>
      <c r="BB17" s="82"/>
      <c r="BC17" s="82"/>
      <c r="BD17" s="82"/>
      <c r="BE17" s="82"/>
      <c r="BF17" s="82"/>
      <c r="BG17" s="82"/>
    </row>
    <row r="18" spans="1:59" ht="21.75">
      <c r="A18" s="78">
        <v>17</v>
      </c>
      <c r="B18">
        <v>3</v>
      </c>
      <c r="C18">
        <v>1</v>
      </c>
      <c r="D18">
        <v>3</v>
      </c>
      <c r="E18">
        <v>3</v>
      </c>
      <c r="F18">
        <v>3</v>
      </c>
      <c r="G18">
        <v>3</v>
      </c>
      <c r="H18">
        <v>1</v>
      </c>
      <c r="I18">
        <v>1</v>
      </c>
      <c r="J18">
        <v>3</v>
      </c>
      <c r="K18">
        <v>3</v>
      </c>
      <c r="L18">
        <v>2</v>
      </c>
      <c r="M18">
        <v>3</v>
      </c>
      <c r="N18">
        <v>3</v>
      </c>
      <c r="O18">
        <v>2</v>
      </c>
      <c r="P18" s="80">
        <v>2</v>
      </c>
      <c r="Q18">
        <v>2</v>
      </c>
      <c r="R18">
        <v>3</v>
      </c>
      <c r="S18">
        <v>2</v>
      </c>
      <c r="T18">
        <v>2</v>
      </c>
      <c r="U18">
        <v>2</v>
      </c>
      <c r="V18">
        <v>3</v>
      </c>
      <c r="W18">
        <v>3</v>
      </c>
      <c r="X18">
        <v>2</v>
      </c>
      <c r="Y18">
        <v>2</v>
      </c>
      <c r="Z18">
        <v>3</v>
      </c>
      <c r="AA18">
        <v>2</v>
      </c>
      <c r="AB18">
        <v>2</v>
      </c>
      <c r="AC18">
        <v>2</v>
      </c>
      <c r="AD18">
        <v>3</v>
      </c>
      <c r="AE18">
        <v>1</v>
      </c>
      <c r="AF18">
        <v>2</v>
      </c>
      <c r="AG18">
        <v>3</v>
      </c>
      <c r="AH18">
        <v>1</v>
      </c>
      <c r="AI18">
        <v>2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3</v>
      </c>
      <c r="AQ18">
        <v>3</v>
      </c>
      <c r="AR18">
        <v>3</v>
      </c>
      <c r="AS18" s="82">
        <v>3</v>
      </c>
      <c r="AT18" s="82">
        <v>2</v>
      </c>
      <c r="AU18" s="82">
        <v>3</v>
      </c>
      <c r="AV18" s="82">
        <v>2</v>
      </c>
      <c r="AW18" s="82">
        <v>2</v>
      </c>
      <c r="AX18" s="82">
        <v>2</v>
      </c>
      <c r="AY18" s="82">
        <v>2</v>
      </c>
      <c r="BA18" s="82"/>
      <c r="BB18" s="82"/>
      <c r="BC18" s="82"/>
      <c r="BD18" s="82"/>
      <c r="BE18" s="82"/>
      <c r="BF18" s="82"/>
      <c r="BG18" s="82"/>
    </row>
    <row r="19" spans="1:59" ht="21.75">
      <c r="A19" s="78">
        <v>18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2</v>
      </c>
      <c r="I19">
        <v>1</v>
      </c>
      <c r="J19">
        <v>1</v>
      </c>
      <c r="K19">
        <v>2</v>
      </c>
      <c r="L19">
        <v>1</v>
      </c>
      <c r="M19">
        <v>2</v>
      </c>
      <c r="N19">
        <v>1</v>
      </c>
      <c r="O19">
        <v>1</v>
      </c>
      <c r="P19" s="80">
        <v>1</v>
      </c>
      <c r="Q19">
        <v>1</v>
      </c>
      <c r="R19">
        <v>2</v>
      </c>
      <c r="S19">
        <v>1</v>
      </c>
      <c r="T19">
        <v>1</v>
      </c>
      <c r="U19">
        <v>1</v>
      </c>
      <c r="V19">
        <v>2</v>
      </c>
      <c r="W19">
        <v>2</v>
      </c>
      <c r="X19">
        <v>2</v>
      </c>
      <c r="Y19">
        <v>3</v>
      </c>
      <c r="Z19">
        <v>1</v>
      </c>
      <c r="AA19">
        <v>2</v>
      </c>
      <c r="AB19">
        <v>1</v>
      </c>
      <c r="AC19">
        <v>1</v>
      </c>
      <c r="AD19">
        <v>1</v>
      </c>
      <c r="AE19">
        <v>2</v>
      </c>
      <c r="AF19">
        <v>1</v>
      </c>
      <c r="AG19">
        <v>2</v>
      </c>
      <c r="AH19">
        <v>3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2</v>
      </c>
      <c r="AR19">
        <v>3</v>
      </c>
      <c r="AS19" s="82">
        <v>1</v>
      </c>
      <c r="AT19" s="82">
        <v>1</v>
      </c>
      <c r="AU19" s="82">
        <v>1</v>
      </c>
      <c r="AV19" s="82">
        <v>1</v>
      </c>
      <c r="AW19" s="82">
        <v>1</v>
      </c>
      <c r="AX19" s="82">
        <v>2</v>
      </c>
      <c r="AY19" s="82">
        <v>1</v>
      </c>
      <c r="BA19" s="82"/>
      <c r="BB19" s="82"/>
      <c r="BC19" s="82"/>
      <c r="BD19" s="82"/>
      <c r="BE19" s="82"/>
      <c r="BF19" s="82"/>
      <c r="BG19" s="82"/>
    </row>
    <row r="20" spans="1:59" ht="21.75">
      <c r="A20" s="78">
        <v>19</v>
      </c>
      <c r="B20">
        <v>2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 s="80">
        <v>1</v>
      </c>
      <c r="Q20">
        <v>2</v>
      </c>
      <c r="R20">
        <v>1</v>
      </c>
      <c r="S20">
        <v>2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2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 s="82">
        <v>1</v>
      </c>
      <c r="AT20" s="82">
        <v>1</v>
      </c>
      <c r="AU20" s="82">
        <v>1</v>
      </c>
      <c r="AV20" s="82">
        <v>2</v>
      </c>
      <c r="AW20" s="82">
        <v>2</v>
      </c>
      <c r="AX20" s="82">
        <v>1</v>
      </c>
      <c r="AY20" s="82">
        <v>1</v>
      </c>
      <c r="BA20" s="82"/>
      <c r="BB20" s="82"/>
      <c r="BC20" s="82"/>
      <c r="BD20" s="82"/>
      <c r="BE20" s="82"/>
      <c r="BF20" s="82"/>
      <c r="BG20" s="82"/>
    </row>
    <row r="21" spans="1:59" s="80" customFormat="1" ht="21.75">
      <c r="A21" s="80">
        <v>20</v>
      </c>
      <c r="B21" s="80">
        <v>3</v>
      </c>
      <c r="C21" s="80">
        <v>2</v>
      </c>
      <c r="D21" s="80">
        <v>3</v>
      </c>
      <c r="E21" s="80">
        <v>2</v>
      </c>
      <c r="F21" s="80">
        <v>3</v>
      </c>
      <c r="G21" s="80">
        <v>2</v>
      </c>
      <c r="H21" s="80">
        <v>2</v>
      </c>
      <c r="I21" s="80">
        <v>2</v>
      </c>
      <c r="J21" s="80">
        <v>1</v>
      </c>
      <c r="K21" s="80">
        <v>3</v>
      </c>
      <c r="L21" s="80">
        <v>3</v>
      </c>
      <c r="M21" s="80">
        <v>1</v>
      </c>
      <c r="N21" s="80">
        <v>3</v>
      </c>
      <c r="O21" s="80">
        <v>3</v>
      </c>
      <c r="P21" s="80">
        <v>2</v>
      </c>
      <c r="Q21" s="80">
        <v>2</v>
      </c>
      <c r="R21" s="80">
        <v>3</v>
      </c>
      <c r="S21" s="80">
        <v>3</v>
      </c>
      <c r="T21" s="80">
        <v>2</v>
      </c>
      <c r="U21" s="80">
        <v>2</v>
      </c>
      <c r="V21" s="80">
        <v>2</v>
      </c>
      <c r="W21" s="80">
        <v>2</v>
      </c>
      <c r="X21" s="80">
        <v>2</v>
      </c>
      <c r="Y21" s="80">
        <v>2</v>
      </c>
      <c r="Z21" s="80">
        <v>2</v>
      </c>
      <c r="AA21" s="80">
        <v>1</v>
      </c>
      <c r="AB21" s="80">
        <v>2</v>
      </c>
      <c r="AC21" s="80">
        <v>2</v>
      </c>
      <c r="AD21" s="80">
        <v>2</v>
      </c>
      <c r="AE21" s="80">
        <v>1</v>
      </c>
      <c r="AF21" s="80">
        <v>2</v>
      </c>
      <c r="AG21" s="80">
        <v>2</v>
      </c>
      <c r="AH21" s="80">
        <v>3</v>
      </c>
      <c r="AI21" s="80">
        <v>3</v>
      </c>
      <c r="AJ21" s="80">
        <v>2</v>
      </c>
      <c r="AK21" s="80">
        <v>2</v>
      </c>
      <c r="AL21" s="80">
        <v>1</v>
      </c>
      <c r="AM21" s="80">
        <v>3</v>
      </c>
      <c r="AN21" s="80">
        <v>2</v>
      </c>
      <c r="AO21" s="80">
        <v>2</v>
      </c>
      <c r="AP21" s="80">
        <v>3</v>
      </c>
      <c r="AQ21" s="80">
        <v>2</v>
      </c>
      <c r="AR21" s="80">
        <v>3</v>
      </c>
      <c r="AS21" s="82">
        <v>3</v>
      </c>
      <c r="AT21" s="82">
        <v>1</v>
      </c>
      <c r="AU21" s="82">
        <v>2</v>
      </c>
      <c r="AV21" s="82">
        <v>2</v>
      </c>
      <c r="AW21" s="82">
        <v>2</v>
      </c>
      <c r="AX21" s="82">
        <v>3</v>
      </c>
      <c r="AY21" s="82">
        <v>3</v>
      </c>
      <c r="BA21" s="82"/>
      <c r="BB21" s="82"/>
      <c r="BC21" s="82"/>
      <c r="BD21" s="82"/>
      <c r="BE21" s="82"/>
      <c r="BF21" s="82"/>
      <c r="BG21" s="82"/>
    </row>
    <row r="22" spans="1:59" ht="21.75">
      <c r="A22" s="78">
        <v>21</v>
      </c>
      <c r="B22">
        <v>3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2</v>
      </c>
      <c r="J22">
        <v>2</v>
      </c>
      <c r="K22">
        <v>2</v>
      </c>
      <c r="L22">
        <v>2</v>
      </c>
      <c r="M22">
        <v>3</v>
      </c>
      <c r="N22">
        <v>2</v>
      </c>
      <c r="O22">
        <v>1</v>
      </c>
      <c r="P22" s="80">
        <v>1</v>
      </c>
      <c r="Q22">
        <v>2</v>
      </c>
      <c r="R22">
        <v>1</v>
      </c>
      <c r="S22">
        <v>1</v>
      </c>
      <c r="T22">
        <v>2</v>
      </c>
      <c r="U22">
        <v>2</v>
      </c>
      <c r="V22">
        <v>1</v>
      </c>
      <c r="W22">
        <v>1</v>
      </c>
      <c r="X22">
        <v>2</v>
      </c>
      <c r="Y22">
        <v>2</v>
      </c>
      <c r="Z22">
        <v>1</v>
      </c>
      <c r="AA22">
        <v>2</v>
      </c>
      <c r="AB22">
        <v>1</v>
      </c>
      <c r="AC22">
        <v>1</v>
      </c>
      <c r="AD22">
        <v>1</v>
      </c>
      <c r="AE22">
        <v>1</v>
      </c>
      <c r="AF22">
        <v>2</v>
      </c>
      <c r="AG22">
        <v>2</v>
      </c>
      <c r="AH22">
        <v>1</v>
      </c>
      <c r="AI22">
        <v>2</v>
      </c>
      <c r="AJ22">
        <v>1</v>
      </c>
      <c r="AK22">
        <v>3</v>
      </c>
      <c r="AL22">
        <v>1</v>
      </c>
      <c r="AM22">
        <v>1</v>
      </c>
      <c r="AN22">
        <v>2</v>
      </c>
      <c r="AO22">
        <v>1</v>
      </c>
      <c r="AP22">
        <v>2</v>
      </c>
      <c r="AQ22">
        <v>3</v>
      </c>
      <c r="AR22">
        <v>1</v>
      </c>
      <c r="AS22" s="82">
        <v>2</v>
      </c>
      <c r="AT22" s="82">
        <v>2</v>
      </c>
      <c r="AU22" s="82">
        <v>3</v>
      </c>
      <c r="AV22" s="82">
        <v>2</v>
      </c>
      <c r="AW22" s="82">
        <v>2</v>
      </c>
      <c r="AX22" s="82">
        <v>1</v>
      </c>
      <c r="AY22" s="82">
        <v>2</v>
      </c>
      <c r="BA22" s="82"/>
      <c r="BB22" s="82"/>
      <c r="BC22" s="82"/>
      <c r="BD22" s="82"/>
      <c r="BE22" s="82"/>
      <c r="BF22" s="82"/>
      <c r="BG22" s="82"/>
    </row>
    <row r="23" spans="1:59" ht="21.75">
      <c r="A23" s="78">
        <v>22</v>
      </c>
      <c r="B23">
        <v>2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2</v>
      </c>
      <c r="M23">
        <v>1</v>
      </c>
      <c r="N23">
        <v>1</v>
      </c>
      <c r="O23">
        <v>1</v>
      </c>
      <c r="P23" s="80">
        <v>1</v>
      </c>
      <c r="Q23">
        <v>1</v>
      </c>
      <c r="R23">
        <v>2</v>
      </c>
      <c r="S23">
        <v>2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3</v>
      </c>
      <c r="AR23">
        <v>1</v>
      </c>
      <c r="AS23" s="82">
        <v>1</v>
      </c>
      <c r="AT23" s="82">
        <v>1</v>
      </c>
      <c r="AU23" s="82">
        <v>1</v>
      </c>
      <c r="AV23" s="82">
        <v>1</v>
      </c>
      <c r="AW23" s="82">
        <v>1</v>
      </c>
      <c r="AX23" s="82">
        <v>1</v>
      </c>
      <c r="AY23" s="82">
        <v>1</v>
      </c>
      <c r="BA23" s="82"/>
      <c r="BB23" s="82"/>
      <c r="BC23" s="82"/>
      <c r="BD23" s="82"/>
      <c r="BE23" s="82"/>
      <c r="BF23" s="82"/>
      <c r="BG23" s="82"/>
    </row>
    <row r="24" spans="1:59" ht="21.75">
      <c r="A24" s="78">
        <v>23</v>
      </c>
      <c r="B24">
        <v>3</v>
      </c>
      <c r="C24">
        <v>1</v>
      </c>
      <c r="D24">
        <v>3</v>
      </c>
      <c r="E24">
        <v>1</v>
      </c>
      <c r="F24">
        <v>3</v>
      </c>
      <c r="G24">
        <v>2</v>
      </c>
      <c r="H24">
        <v>1</v>
      </c>
      <c r="I24">
        <v>2</v>
      </c>
      <c r="J24">
        <v>3</v>
      </c>
      <c r="K24">
        <v>3</v>
      </c>
      <c r="L24">
        <v>3</v>
      </c>
      <c r="M24">
        <v>1</v>
      </c>
      <c r="N24">
        <v>1</v>
      </c>
      <c r="O24">
        <v>2</v>
      </c>
      <c r="P24" s="80">
        <v>2</v>
      </c>
      <c r="Q24">
        <v>1</v>
      </c>
      <c r="R24">
        <v>1</v>
      </c>
      <c r="S24">
        <v>1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1</v>
      </c>
      <c r="AB24">
        <v>2</v>
      </c>
      <c r="AC24">
        <v>1</v>
      </c>
      <c r="AD24">
        <v>2</v>
      </c>
      <c r="AE24">
        <v>1</v>
      </c>
      <c r="AF24">
        <v>2</v>
      </c>
      <c r="AG24">
        <v>1</v>
      </c>
      <c r="AH24">
        <v>3</v>
      </c>
      <c r="AI24">
        <v>1</v>
      </c>
      <c r="AJ24">
        <v>1</v>
      </c>
      <c r="AK24">
        <v>1</v>
      </c>
      <c r="AL24">
        <v>1</v>
      </c>
      <c r="AM24">
        <v>3</v>
      </c>
      <c r="AN24">
        <v>3</v>
      </c>
      <c r="AO24">
        <v>1</v>
      </c>
      <c r="AP24">
        <v>3</v>
      </c>
      <c r="AQ24">
        <v>3</v>
      </c>
      <c r="AR24">
        <v>2</v>
      </c>
      <c r="AS24" s="82">
        <v>2</v>
      </c>
      <c r="AT24" s="82">
        <v>1</v>
      </c>
      <c r="AU24" s="82">
        <v>2</v>
      </c>
      <c r="AV24" s="82">
        <v>1</v>
      </c>
      <c r="AW24" s="82">
        <v>2</v>
      </c>
      <c r="AX24" s="82">
        <v>2</v>
      </c>
      <c r="AY24" s="82">
        <v>1</v>
      </c>
      <c r="BA24" s="82"/>
      <c r="BB24" s="82"/>
      <c r="BC24" s="82"/>
      <c r="BD24" s="82"/>
      <c r="BE24" s="82"/>
      <c r="BF24" s="82"/>
      <c r="BG24" s="82"/>
    </row>
    <row r="25" spans="1:59" ht="21.75">
      <c r="A25" s="78">
        <v>24</v>
      </c>
      <c r="B25">
        <v>1</v>
      </c>
      <c r="C25">
        <v>1</v>
      </c>
      <c r="D25">
        <v>3</v>
      </c>
      <c r="E25">
        <v>1</v>
      </c>
      <c r="F25">
        <v>1</v>
      </c>
      <c r="G25">
        <v>1</v>
      </c>
      <c r="H25">
        <v>2</v>
      </c>
      <c r="I25">
        <v>1</v>
      </c>
      <c r="J25">
        <v>2</v>
      </c>
      <c r="K25">
        <v>2</v>
      </c>
      <c r="L25">
        <v>2</v>
      </c>
      <c r="M25">
        <v>1</v>
      </c>
      <c r="N25">
        <v>1</v>
      </c>
      <c r="O25">
        <v>1</v>
      </c>
      <c r="P25" s="80">
        <v>3</v>
      </c>
      <c r="Q25">
        <v>2</v>
      </c>
      <c r="R25">
        <v>1</v>
      </c>
      <c r="S25">
        <v>1</v>
      </c>
      <c r="T25">
        <v>2</v>
      </c>
      <c r="U25">
        <v>2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2</v>
      </c>
      <c r="AC25">
        <v>1</v>
      </c>
      <c r="AD25">
        <v>3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3</v>
      </c>
      <c r="AL25">
        <v>3</v>
      </c>
      <c r="AM25">
        <v>2</v>
      </c>
      <c r="AN25">
        <v>2</v>
      </c>
      <c r="AO25">
        <v>1</v>
      </c>
      <c r="AP25">
        <v>1</v>
      </c>
      <c r="AQ25">
        <v>1</v>
      </c>
      <c r="AR25">
        <v>3</v>
      </c>
      <c r="AS25" s="82">
        <v>1</v>
      </c>
      <c r="AT25" s="82">
        <v>2</v>
      </c>
      <c r="AU25" s="82">
        <v>1</v>
      </c>
      <c r="AV25" s="82">
        <v>1</v>
      </c>
      <c r="AW25" s="82">
        <v>2</v>
      </c>
      <c r="AX25" s="82">
        <v>1</v>
      </c>
      <c r="AY25" s="82">
        <v>1</v>
      </c>
      <c r="BA25" s="82"/>
      <c r="BB25" s="82"/>
      <c r="BC25" s="82"/>
      <c r="BD25" s="82"/>
      <c r="BE25" s="82"/>
      <c r="BF25" s="82"/>
      <c r="BG25" s="82"/>
    </row>
    <row r="26" spans="1:59" ht="21.75">
      <c r="A26" s="78">
        <v>25</v>
      </c>
      <c r="B26">
        <v>2</v>
      </c>
      <c r="C26">
        <v>1</v>
      </c>
      <c r="D26">
        <v>2</v>
      </c>
      <c r="E26">
        <v>1</v>
      </c>
      <c r="F26">
        <v>1</v>
      </c>
      <c r="G26">
        <v>2</v>
      </c>
      <c r="H26">
        <v>1</v>
      </c>
      <c r="I26">
        <v>2</v>
      </c>
      <c r="J26">
        <v>3</v>
      </c>
      <c r="K26">
        <v>2</v>
      </c>
      <c r="L26">
        <v>2</v>
      </c>
      <c r="M26">
        <v>2</v>
      </c>
      <c r="N26">
        <v>2</v>
      </c>
      <c r="O26">
        <v>1</v>
      </c>
      <c r="P26" s="80">
        <v>1</v>
      </c>
      <c r="Q26">
        <v>2</v>
      </c>
      <c r="R26">
        <v>1</v>
      </c>
      <c r="S26">
        <v>1</v>
      </c>
      <c r="T26">
        <v>1</v>
      </c>
      <c r="U26">
        <v>1</v>
      </c>
      <c r="V26">
        <v>1</v>
      </c>
      <c r="W26">
        <v>2</v>
      </c>
      <c r="X26">
        <v>2</v>
      </c>
      <c r="Y26">
        <v>1</v>
      </c>
      <c r="Z26">
        <v>1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2</v>
      </c>
      <c r="AH26">
        <v>2</v>
      </c>
      <c r="AI26">
        <v>2</v>
      </c>
      <c r="AJ26">
        <v>1</v>
      </c>
      <c r="AK26">
        <v>2</v>
      </c>
      <c r="AL26">
        <v>1</v>
      </c>
      <c r="AM26">
        <v>2</v>
      </c>
      <c r="AN26">
        <v>2</v>
      </c>
      <c r="AO26">
        <v>1</v>
      </c>
      <c r="AP26">
        <v>1</v>
      </c>
      <c r="AQ26">
        <v>2</v>
      </c>
      <c r="AR26">
        <v>2</v>
      </c>
      <c r="AS26" s="82">
        <v>1</v>
      </c>
      <c r="AT26" s="82">
        <v>2</v>
      </c>
      <c r="AU26" s="82">
        <v>1</v>
      </c>
      <c r="AV26" s="82">
        <v>1</v>
      </c>
      <c r="AW26" s="82">
        <v>2</v>
      </c>
      <c r="AX26" s="82">
        <v>1</v>
      </c>
      <c r="AY26" s="82">
        <v>1</v>
      </c>
      <c r="BA26" s="82"/>
      <c r="BB26" s="82"/>
      <c r="BC26" s="82"/>
      <c r="BD26" s="82"/>
      <c r="BE26" s="82"/>
      <c r="BF26" s="82"/>
      <c r="BG26" s="82"/>
    </row>
    <row r="28" spans="1:51" ht="21.75">
      <c r="A28" s="81">
        <v>1</v>
      </c>
      <c r="B28">
        <v>2</v>
      </c>
      <c r="C28">
        <v>2</v>
      </c>
      <c r="D28">
        <v>2</v>
      </c>
      <c r="E28">
        <v>3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1</v>
      </c>
      <c r="T28">
        <v>2</v>
      </c>
      <c r="U28">
        <v>2</v>
      </c>
      <c r="V28">
        <v>3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2</v>
      </c>
      <c r="AJ28">
        <v>2</v>
      </c>
      <c r="AK28">
        <v>2</v>
      </c>
      <c r="AL28">
        <v>2</v>
      </c>
      <c r="AM28">
        <v>3</v>
      </c>
      <c r="AN28">
        <v>3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3</v>
      </c>
      <c r="AY28">
        <v>3</v>
      </c>
    </row>
    <row r="29" spans="1:51" ht="21.75">
      <c r="A29" s="81">
        <v>2</v>
      </c>
      <c r="B29">
        <v>1</v>
      </c>
      <c r="C29">
        <v>2</v>
      </c>
      <c r="D29">
        <v>3</v>
      </c>
      <c r="E29">
        <v>1</v>
      </c>
      <c r="F29">
        <v>2</v>
      </c>
      <c r="G29">
        <v>2</v>
      </c>
      <c r="H29">
        <v>2</v>
      </c>
      <c r="I29">
        <v>2</v>
      </c>
      <c r="J29">
        <v>1</v>
      </c>
      <c r="K29">
        <v>2</v>
      </c>
      <c r="L29">
        <v>1</v>
      </c>
      <c r="M29">
        <v>2</v>
      </c>
      <c r="N29">
        <v>1</v>
      </c>
      <c r="O29">
        <v>1</v>
      </c>
      <c r="P29">
        <v>1</v>
      </c>
      <c r="Q29">
        <v>1</v>
      </c>
      <c r="R29">
        <v>2</v>
      </c>
      <c r="S29">
        <v>1</v>
      </c>
      <c r="T29">
        <v>3</v>
      </c>
      <c r="U29">
        <v>1</v>
      </c>
      <c r="V29">
        <v>1</v>
      </c>
      <c r="W29">
        <v>1</v>
      </c>
      <c r="X29">
        <v>2</v>
      </c>
      <c r="Y29">
        <v>2</v>
      </c>
      <c r="Z29">
        <v>2</v>
      </c>
      <c r="AA29">
        <v>1</v>
      </c>
      <c r="AB29">
        <v>2</v>
      </c>
      <c r="AC29">
        <v>1</v>
      </c>
      <c r="AD29">
        <v>2</v>
      </c>
      <c r="AE29">
        <v>2</v>
      </c>
      <c r="AF29">
        <v>1</v>
      </c>
      <c r="AG29">
        <v>2</v>
      </c>
      <c r="AH29">
        <v>2</v>
      </c>
      <c r="AI29">
        <v>1</v>
      </c>
      <c r="AJ29">
        <v>2</v>
      </c>
      <c r="AK29">
        <v>2</v>
      </c>
      <c r="AL29">
        <v>3</v>
      </c>
      <c r="AM29">
        <v>1</v>
      </c>
      <c r="AN29">
        <v>2</v>
      </c>
      <c r="AO29">
        <v>2</v>
      </c>
      <c r="AP29">
        <v>1</v>
      </c>
      <c r="AQ29">
        <v>3</v>
      </c>
      <c r="AR29">
        <v>2</v>
      </c>
      <c r="AS29">
        <v>1</v>
      </c>
      <c r="AT29">
        <v>1</v>
      </c>
      <c r="AU29">
        <v>1</v>
      </c>
      <c r="AV29">
        <v>2</v>
      </c>
      <c r="AW29">
        <v>1</v>
      </c>
      <c r="AX29">
        <v>1</v>
      </c>
      <c r="AY29">
        <v>2</v>
      </c>
    </row>
    <row r="30" spans="1:51" ht="21.75">
      <c r="A30" s="81">
        <v>3</v>
      </c>
      <c r="B30">
        <v>2</v>
      </c>
      <c r="C30">
        <v>1</v>
      </c>
      <c r="D30">
        <v>2</v>
      </c>
      <c r="E30">
        <v>1</v>
      </c>
      <c r="F30">
        <v>2</v>
      </c>
      <c r="G30">
        <v>1</v>
      </c>
      <c r="H30">
        <v>2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2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2</v>
      </c>
      <c r="Y30">
        <v>1</v>
      </c>
      <c r="Z30">
        <v>2</v>
      </c>
      <c r="AA30">
        <v>1</v>
      </c>
      <c r="AB30">
        <v>2</v>
      </c>
      <c r="AC30">
        <v>1</v>
      </c>
      <c r="AD30">
        <v>1</v>
      </c>
      <c r="AE30">
        <v>2</v>
      </c>
      <c r="AF30">
        <v>1</v>
      </c>
      <c r="AG30">
        <v>2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3</v>
      </c>
      <c r="AN30">
        <v>1</v>
      </c>
      <c r="AO30">
        <v>2</v>
      </c>
      <c r="AP30">
        <v>1</v>
      </c>
      <c r="AQ30">
        <v>1</v>
      </c>
      <c r="AR30">
        <v>2</v>
      </c>
      <c r="AS30">
        <v>3</v>
      </c>
      <c r="AT30">
        <v>1</v>
      </c>
      <c r="AU30">
        <v>1</v>
      </c>
      <c r="AV30">
        <v>1</v>
      </c>
      <c r="AW30">
        <v>2</v>
      </c>
      <c r="AX30">
        <v>1</v>
      </c>
      <c r="AY30">
        <v>2</v>
      </c>
    </row>
    <row r="31" spans="1:51" ht="21.75">
      <c r="A31" s="81">
        <v>4</v>
      </c>
      <c r="B31">
        <v>2</v>
      </c>
      <c r="C31">
        <v>3</v>
      </c>
      <c r="D31">
        <v>2</v>
      </c>
      <c r="E31">
        <v>2</v>
      </c>
      <c r="F31">
        <v>3</v>
      </c>
      <c r="G31">
        <v>2</v>
      </c>
      <c r="H31">
        <v>3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3</v>
      </c>
      <c r="P31">
        <v>3</v>
      </c>
      <c r="Q31">
        <v>3</v>
      </c>
      <c r="R31">
        <v>2</v>
      </c>
      <c r="S31">
        <v>1</v>
      </c>
      <c r="T31">
        <v>2</v>
      </c>
      <c r="U31">
        <v>2</v>
      </c>
      <c r="V31">
        <v>2</v>
      </c>
      <c r="W31">
        <v>2</v>
      </c>
      <c r="X31">
        <v>1</v>
      </c>
      <c r="Y31">
        <v>3</v>
      </c>
      <c r="Z31">
        <v>2</v>
      </c>
      <c r="AA31">
        <v>2</v>
      </c>
      <c r="AB31">
        <v>2</v>
      </c>
      <c r="AC31">
        <v>3</v>
      </c>
      <c r="AD31">
        <v>3</v>
      </c>
      <c r="AE31">
        <v>3</v>
      </c>
      <c r="AF31">
        <v>2</v>
      </c>
      <c r="AG31">
        <v>3</v>
      </c>
      <c r="AH31">
        <v>3</v>
      </c>
      <c r="AI31">
        <v>3</v>
      </c>
      <c r="AJ31">
        <v>2</v>
      </c>
      <c r="AK31">
        <v>2</v>
      </c>
      <c r="AL31">
        <v>2</v>
      </c>
      <c r="AM31">
        <v>3</v>
      </c>
      <c r="AN31">
        <v>3</v>
      </c>
      <c r="AO31">
        <v>3</v>
      </c>
      <c r="AP31">
        <v>3</v>
      </c>
      <c r="AQ31">
        <v>2</v>
      </c>
      <c r="AR31">
        <v>2</v>
      </c>
      <c r="AS31">
        <v>3</v>
      </c>
      <c r="AT31">
        <v>2</v>
      </c>
      <c r="AU31">
        <v>3</v>
      </c>
      <c r="AV31">
        <v>2</v>
      </c>
      <c r="AW31">
        <v>2</v>
      </c>
      <c r="AX31">
        <v>3</v>
      </c>
      <c r="AY31">
        <v>2</v>
      </c>
    </row>
    <row r="32" spans="1:51" ht="21.75">
      <c r="A32" s="81">
        <v>5</v>
      </c>
      <c r="B32">
        <v>2</v>
      </c>
      <c r="C32">
        <v>1</v>
      </c>
      <c r="D32">
        <v>2</v>
      </c>
      <c r="E32">
        <v>1</v>
      </c>
      <c r="F32">
        <v>2</v>
      </c>
      <c r="G32">
        <v>1</v>
      </c>
      <c r="H32">
        <v>1</v>
      </c>
      <c r="I32">
        <v>1</v>
      </c>
      <c r="J32">
        <v>3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2</v>
      </c>
      <c r="W32">
        <v>1</v>
      </c>
      <c r="X32">
        <v>2</v>
      </c>
      <c r="Y32">
        <v>2</v>
      </c>
      <c r="Z32">
        <v>1</v>
      </c>
      <c r="AA32">
        <v>2</v>
      </c>
      <c r="AB32">
        <v>2</v>
      </c>
      <c r="AC32">
        <v>1</v>
      </c>
      <c r="AD32">
        <v>2</v>
      </c>
      <c r="AE32">
        <v>1</v>
      </c>
      <c r="AF32">
        <v>3</v>
      </c>
      <c r="AG32">
        <v>2</v>
      </c>
      <c r="AH32">
        <v>2</v>
      </c>
      <c r="AI32">
        <v>1</v>
      </c>
      <c r="AJ32">
        <v>2</v>
      </c>
      <c r="AK32">
        <v>2</v>
      </c>
      <c r="AL32">
        <v>2</v>
      </c>
      <c r="AM32">
        <v>1</v>
      </c>
      <c r="AN32">
        <v>2</v>
      </c>
      <c r="AO32">
        <v>1</v>
      </c>
      <c r="AP32">
        <v>1</v>
      </c>
      <c r="AQ32">
        <v>3</v>
      </c>
      <c r="AR32">
        <v>2</v>
      </c>
      <c r="AS32">
        <v>2</v>
      </c>
      <c r="AT32">
        <v>1</v>
      </c>
      <c r="AU32">
        <v>1</v>
      </c>
      <c r="AV32">
        <v>3</v>
      </c>
      <c r="AW32">
        <v>1</v>
      </c>
      <c r="AX32">
        <v>1</v>
      </c>
      <c r="AY32">
        <v>1</v>
      </c>
    </row>
    <row r="33" spans="1:51" ht="21.75">
      <c r="A33" s="81">
        <v>6</v>
      </c>
      <c r="B33">
        <v>2</v>
      </c>
      <c r="C33">
        <v>1</v>
      </c>
      <c r="D33">
        <v>2</v>
      </c>
      <c r="E33">
        <v>2</v>
      </c>
      <c r="F33">
        <v>2</v>
      </c>
      <c r="G33">
        <v>1</v>
      </c>
      <c r="H33">
        <v>3</v>
      </c>
      <c r="I33">
        <v>2</v>
      </c>
      <c r="J33">
        <v>1</v>
      </c>
      <c r="K33">
        <v>2</v>
      </c>
      <c r="L33">
        <v>2</v>
      </c>
      <c r="M33">
        <v>1</v>
      </c>
      <c r="N33">
        <v>1</v>
      </c>
      <c r="O33">
        <v>1</v>
      </c>
      <c r="P33">
        <v>1</v>
      </c>
      <c r="Q33">
        <v>2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>
        <v>2</v>
      </c>
      <c r="AE33">
        <v>1</v>
      </c>
      <c r="AF33">
        <v>1</v>
      </c>
      <c r="AG33">
        <v>2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2</v>
      </c>
      <c r="AN33">
        <v>1</v>
      </c>
      <c r="AO33">
        <v>2</v>
      </c>
      <c r="AP33">
        <v>1</v>
      </c>
      <c r="AQ33">
        <v>2</v>
      </c>
      <c r="AR33">
        <v>2</v>
      </c>
      <c r="AS33">
        <v>1</v>
      </c>
      <c r="AT33">
        <v>2</v>
      </c>
      <c r="AU33">
        <v>1</v>
      </c>
      <c r="AV33">
        <v>2</v>
      </c>
      <c r="AW33">
        <v>1</v>
      </c>
      <c r="AX33">
        <v>2</v>
      </c>
      <c r="AY33">
        <v>2</v>
      </c>
    </row>
    <row r="34" spans="1:51" ht="21.75">
      <c r="A34" s="81">
        <v>7</v>
      </c>
      <c r="B34">
        <v>2</v>
      </c>
      <c r="C34">
        <v>3</v>
      </c>
      <c r="D34">
        <v>1</v>
      </c>
      <c r="E34">
        <v>3</v>
      </c>
      <c r="F34">
        <v>2</v>
      </c>
      <c r="G34">
        <v>2</v>
      </c>
      <c r="H34">
        <v>2</v>
      </c>
      <c r="I34">
        <v>3</v>
      </c>
      <c r="J34">
        <v>2</v>
      </c>
      <c r="K34">
        <v>2</v>
      </c>
      <c r="L34">
        <v>2</v>
      </c>
      <c r="M34">
        <v>1</v>
      </c>
      <c r="N34">
        <v>3</v>
      </c>
      <c r="O34">
        <v>3</v>
      </c>
      <c r="P34">
        <v>3</v>
      </c>
      <c r="Q34">
        <v>3</v>
      </c>
      <c r="R34">
        <v>2</v>
      </c>
      <c r="S34">
        <v>2</v>
      </c>
      <c r="T34">
        <v>2</v>
      </c>
      <c r="U34">
        <v>2</v>
      </c>
      <c r="V34">
        <v>1</v>
      </c>
      <c r="W34">
        <v>2</v>
      </c>
      <c r="X34">
        <v>2</v>
      </c>
      <c r="Y34">
        <v>3</v>
      </c>
      <c r="Z34">
        <v>2</v>
      </c>
      <c r="AA34">
        <v>2</v>
      </c>
      <c r="AB34">
        <v>2</v>
      </c>
      <c r="AC34">
        <v>3</v>
      </c>
      <c r="AD34">
        <v>3</v>
      </c>
      <c r="AE34">
        <v>3</v>
      </c>
      <c r="AF34">
        <v>2</v>
      </c>
      <c r="AG34">
        <v>3</v>
      </c>
      <c r="AH34">
        <v>3</v>
      </c>
      <c r="AI34">
        <v>3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  <c r="AQ34">
        <v>2</v>
      </c>
      <c r="AR34">
        <v>2</v>
      </c>
      <c r="AS34">
        <v>3</v>
      </c>
      <c r="AT34">
        <v>3</v>
      </c>
      <c r="AU34">
        <v>3</v>
      </c>
      <c r="AV34">
        <v>1</v>
      </c>
      <c r="AW34">
        <v>2</v>
      </c>
      <c r="AX34">
        <v>2</v>
      </c>
      <c r="AY34">
        <v>2</v>
      </c>
    </row>
    <row r="35" spans="1:51" ht="21.75">
      <c r="A35" s="81">
        <v>8</v>
      </c>
      <c r="B35">
        <v>1</v>
      </c>
      <c r="C35">
        <v>1</v>
      </c>
      <c r="D35">
        <v>2</v>
      </c>
      <c r="E35">
        <v>2</v>
      </c>
      <c r="F35">
        <v>2</v>
      </c>
      <c r="G35">
        <v>2</v>
      </c>
      <c r="H35">
        <v>2</v>
      </c>
      <c r="I35">
        <v>1</v>
      </c>
      <c r="J35">
        <v>1</v>
      </c>
      <c r="K35">
        <v>2</v>
      </c>
      <c r="L35">
        <v>1</v>
      </c>
      <c r="M35">
        <v>1</v>
      </c>
      <c r="N35">
        <v>2</v>
      </c>
      <c r="O35">
        <v>1</v>
      </c>
      <c r="P35">
        <v>2</v>
      </c>
      <c r="Q35">
        <v>2</v>
      </c>
      <c r="R35">
        <v>1</v>
      </c>
      <c r="S35">
        <v>1</v>
      </c>
      <c r="T35">
        <v>3</v>
      </c>
      <c r="U35">
        <v>2</v>
      </c>
      <c r="V35">
        <v>3</v>
      </c>
      <c r="W35">
        <v>1</v>
      </c>
      <c r="X35">
        <v>2</v>
      </c>
      <c r="Y35">
        <v>2</v>
      </c>
      <c r="Z35">
        <v>2</v>
      </c>
      <c r="AA35">
        <v>1</v>
      </c>
      <c r="AB35">
        <v>3</v>
      </c>
      <c r="AC35">
        <v>1</v>
      </c>
      <c r="AD35">
        <v>2</v>
      </c>
      <c r="AE35">
        <v>1</v>
      </c>
      <c r="AF35">
        <v>2</v>
      </c>
      <c r="AG35">
        <v>1</v>
      </c>
      <c r="AH35">
        <v>2</v>
      </c>
      <c r="AI35">
        <v>2</v>
      </c>
      <c r="AJ35">
        <v>2</v>
      </c>
      <c r="AK35">
        <v>2</v>
      </c>
      <c r="AL35">
        <v>1</v>
      </c>
      <c r="AM35">
        <v>2</v>
      </c>
      <c r="AN35">
        <v>1</v>
      </c>
      <c r="AO35">
        <v>1</v>
      </c>
      <c r="AP35">
        <v>1</v>
      </c>
      <c r="AQ35">
        <v>2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2</v>
      </c>
      <c r="AX35">
        <v>1</v>
      </c>
      <c r="AY35">
        <v>2</v>
      </c>
    </row>
    <row r="36" spans="1:51" ht="21.75">
      <c r="A36" s="81">
        <v>9</v>
      </c>
      <c r="B36">
        <v>3</v>
      </c>
      <c r="C36">
        <v>3</v>
      </c>
      <c r="D36">
        <v>1</v>
      </c>
      <c r="E36">
        <v>3</v>
      </c>
      <c r="F36">
        <v>2</v>
      </c>
      <c r="G36">
        <v>2</v>
      </c>
      <c r="H36">
        <v>2</v>
      </c>
      <c r="I36">
        <v>2</v>
      </c>
      <c r="J36">
        <v>2</v>
      </c>
      <c r="K36">
        <v>1</v>
      </c>
      <c r="L36">
        <v>1</v>
      </c>
      <c r="M36">
        <v>2</v>
      </c>
      <c r="N36">
        <v>3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3</v>
      </c>
      <c r="V36">
        <v>1</v>
      </c>
      <c r="W36">
        <v>2</v>
      </c>
      <c r="X36">
        <v>1</v>
      </c>
      <c r="Y36">
        <v>3</v>
      </c>
      <c r="Z36">
        <v>2</v>
      </c>
      <c r="AA36">
        <v>2</v>
      </c>
      <c r="AB36">
        <v>2</v>
      </c>
      <c r="AC36">
        <v>2</v>
      </c>
      <c r="AD36">
        <v>3</v>
      </c>
      <c r="AE36">
        <v>3</v>
      </c>
      <c r="AF36">
        <v>3</v>
      </c>
      <c r="AG36">
        <v>2</v>
      </c>
      <c r="AH36">
        <v>2</v>
      </c>
      <c r="AI36">
        <v>2</v>
      </c>
      <c r="AJ36">
        <v>2</v>
      </c>
      <c r="AK36">
        <v>3</v>
      </c>
      <c r="AL36">
        <v>3</v>
      </c>
      <c r="AM36">
        <v>3</v>
      </c>
      <c r="AN36">
        <v>3</v>
      </c>
      <c r="AO36">
        <v>3</v>
      </c>
      <c r="AP36">
        <v>3</v>
      </c>
      <c r="AQ36">
        <v>2</v>
      </c>
      <c r="AR36">
        <v>2</v>
      </c>
      <c r="AS36">
        <v>3</v>
      </c>
      <c r="AT36">
        <v>3</v>
      </c>
      <c r="AU36">
        <v>3</v>
      </c>
      <c r="AV36">
        <v>2</v>
      </c>
      <c r="AW36">
        <v>2</v>
      </c>
      <c r="AX36">
        <v>3</v>
      </c>
      <c r="AY36">
        <v>3</v>
      </c>
    </row>
    <row r="37" spans="1:51" ht="21.75">
      <c r="A37" s="81">
        <v>10</v>
      </c>
      <c r="B37">
        <v>1</v>
      </c>
      <c r="C37">
        <v>1</v>
      </c>
      <c r="D37">
        <v>2</v>
      </c>
      <c r="E37">
        <v>1</v>
      </c>
      <c r="F37">
        <v>3</v>
      </c>
      <c r="G37">
        <v>1</v>
      </c>
      <c r="H37">
        <v>1</v>
      </c>
      <c r="I37">
        <v>1</v>
      </c>
      <c r="J37">
        <v>1</v>
      </c>
      <c r="K37">
        <v>2</v>
      </c>
      <c r="L37">
        <v>1</v>
      </c>
      <c r="M37">
        <v>3</v>
      </c>
      <c r="N37">
        <v>2</v>
      </c>
      <c r="O37">
        <v>1</v>
      </c>
      <c r="P37">
        <v>1</v>
      </c>
      <c r="Q37">
        <v>1</v>
      </c>
      <c r="R37">
        <v>1</v>
      </c>
      <c r="S37">
        <v>1</v>
      </c>
      <c r="T37">
        <v>3</v>
      </c>
      <c r="U37">
        <v>3</v>
      </c>
      <c r="V37">
        <v>1</v>
      </c>
      <c r="W37">
        <v>1</v>
      </c>
      <c r="X37">
        <v>3</v>
      </c>
      <c r="Y37">
        <v>1</v>
      </c>
      <c r="Z37">
        <v>1</v>
      </c>
      <c r="AA37">
        <v>2</v>
      </c>
      <c r="AB37">
        <v>3</v>
      </c>
      <c r="AC37">
        <v>1</v>
      </c>
      <c r="AD37">
        <v>2</v>
      </c>
      <c r="AE37">
        <v>2</v>
      </c>
      <c r="AF37">
        <v>1</v>
      </c>
      <c r="AG37">
        <v>1</v>
      </c>
      <c r="AH37">
        <v>3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3</v>
      </c>
      <c r="AR37">
        <v>2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2</v>
      </c>
    </row>
    <row r="38" spans="1:51" ht="21.75">
      <c r="A38" s="81">
        <v>11</v>
      </c>
      <c r="B38">
        <v>3</v>
      </c>
      <c r="C38">
        <v>3</v>
      </c>
      <c r="D38">
        <v>2</v>
      </c>
      <c r="E38">
        <v>3</v>
      </c>
      <c r="F38">
        <v>1</v>
      </c>
      <c r="G38">
        <v>3</v>
      </c>
      <c r="H38">
        <v>3</v>
      </c>
      <c r="I38">
        <v>3</v>
      </c>
      <c r="J38">
        <v>3</v>
      </c>
      <c r="K38">
        <v>1</v>
      </c>
      <c r="L38">
        <v>2</v>
      </c>
      <c r="M38">
        <v>1</v>
      </c>
      <c r="N38">
        <v>3</v>
      </c>
      <c r="O38">
        <v>3</v>
      </c>
      <c r="P38">
        <v>3</v>
      </c>
      <c r="Q38">
        <v>3</v>
      </c>
      <c r="R38">
        <v>3</v>
      </c>
      <c r="S38">
        <v>1</v>
      </c>
      <c r="T38">
        <v>1</v>
      </c>
      <c r="U38">
        <v>3</v>
      </c>
      <c r="V38">
        <v>1</v>
      </c>
      <c r="W38">
        <v>1</v>
      </c>
      <c r="X38">
        <v>3</v>
      </c>
      <c r="Y38">
        <v>3</v>
      </c>
      <c r="Z38">
        <v>3</v>
      </c>
      <c r="AA38">
        <v>3</v>
      </c>
      <c r="AB38">
        <v>3</v>
      </c>
      <c r="AC38">
        <v>1</v>
      </c>
      <c r="AD38">
        <v>3</v>
      </c>
      <c r="AE38">
        <v>3</v>
      </c>
      <c r="AF38">
        <v>3</v>
      </c>
      <c r="AG38">
        <v>1</v>
      </c>
      <c r="AH38">
        <v>1</v>
      </c>
      <c r="AI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1</v>
      </c>
      <c r="AQ38">
        <v>3</v>
      </c>
      <c r="AR38">
        <v>2</v>
      </c>
      <c r="AS38">
        <v>3</v>
      </c>
      <c r="AT38">
        <v>1</v>
      </c>
      <c r="AU38">
        <v>3</v>
      </c>
      <c r="AV38">
        <v>3</v>
      </c>
      <c r="AW38">
        <v>3</v>
      </c>
      <c r="AX38">
        <v>3</v>
      </c>
      <c r="AY38">
        <v>1</v>
      </c>
    </row>
    <row r="39" spans="1:51" ht="21.75">
      <c r="A39" s="81">
        <v>12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2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2</v>
      </c>
      <c r="R39">
        <v>2</v>
      </c>
      <c r="S39">
        <v>2</v>
      </c>
      <c r="T39">
        <v>1</v>
      </c>
      <c r="U39">
        <v>1</v>
      </c>
      <c r="V39">
        <v>1</v>
      </c>
      <c r="W39">
        <v>1</v>
      </c>
      <c r="X39">
        <v>2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2</v>
      </c>
      <c r="AS39">
        <v>1</v>
      </c>
      <c r="AT39">
        <v>1</v>
      </c>
      <c r="AU39">
        <v>1</v>
      </c>
      <c r="AV39">
        <v>1</v>
      </c>
      <c r="AW39">
        <v>2</v>
      </c>
      <c r="AX39">
        <v>1</v>
      </c>
      <c r="AY39">
        <v>1</v>
      </c>
    </row>
    <row r="40" spans="1:51" ht="21.75">
      <c r="A40" s="81">
        <v>13</v>
      </c>
      <c r="B40">
        <v>1</v>
      </c>
      <c r="C40">
        <v>1</v>
      </c>
      <c r="D40">
        <v>2</v>
      </c>
      <c r="E40">
        <v>1</v>
      </c>
      <c r="F40">
        <v>1</v>
      </c>
      <c r="G40">
        <v>1</v>
      </c>
      <c r="H40">
        <v>2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1</v>
      </c>
      <c r="P40">
        <v>1</v>
      </c>
      <c r="Q40">
        <v>2</v>
      </c>
      <c r="R40">
        <v>1</v>
      </c>
      <c r="S40">
        <v>1</v>
      </c>
      <c r="T40">
        <v>1</v>
      </c>
      <c r="U40">
        <v>1</v>
      </c>
      <c r="V40">
        <v>2</v>
      </c>
      <c r="W40">
        <v>1</v>
      </c>
      <c r="X40">
        <v>1</v>
      </c>
      <c r="Y40">
        <v>2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1</v>
      </c>
      <c r="AK40">
        <v>1</v>
      </c>
      <c r="AL40">
        <v>2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2</v>
      </c>
      <c r="AS40">
        <v>1</v>
      </c>
      <c r="AT40">
        <v>1</v>
      </c>
      <c r="AU40">
        <v>1</v>
      </c>
      <c r="AV40">
        <v>2</v>
      </c>
      <c r="AW40">
        <v>2</v>
      </c>
      <c r="AX40">
        <v>1</v>
      </c>
      <c r="AY40">
        <v>1</v>
      </c>
    </row>
    <row r="41" spans="1:51" ht="21.75">
      <c r="A41" s="81">
        <v>14</v>
      </c>
      <c r="B41">
        <v>2</v>
      </c>
      <c r="C41">
        <v>2</v>
      </c>
      <c r="D41">
        <v>1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1</v>
      </c>
      <c r="L41">
        <v>3</v>
      </c>
      <c r="M41">
        <v>1</v>
      </c>
      <c r="N41">
        <v>2</v>
      </c>
      <c r="O41">
        <v>2</v>
      </c>
      <c r="P41">
        <v>2</v>
      </c>
      <c r="Q41">
        <v>2</v>
      </c>
      <c r="R41">
        <v>2</v>
      </c>
      <c r="S41">
        <v>1</v>
      </c>
      <c r="T41">
        <v>2</v>
      </c>
      <c r="U41">
        <v>1</v>
      </c>
      <c r="V41">
        <v>1</v>
      </c>
      <c r="W41">
        <v>2</v>
      </c>
      <c r="X41">
        <v>2</v>
      </c>
      <c r="Y41">
        <v>1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3</v>
      </c>
      <c r="AF41">
        <v>2</v>
      </c>
      <c r="AG41">
        <v>2</v>
      </c>
      <c r="AH41">
        <v>3</v>
      </c>
      <c r="AI41">
        <v>2</v>
      </c>
      <c r="AJ41">
        <v>2</v>
      </c>
      <c r="AK41">
        <v>2</v>
      </c>
      <c r="AL41">
        <v>3</v>
      </c>
      <c r="AM41">
        <v>2</v>
      </c>
      <c r="AN41">
        <v>2</v>
      </c>
      <c r="AO41">
        <v>3</v>
      </c>
      <c r="AP41">
        <v>1</v>
      </c>
      <c r="AQ41">
        <v>2</v>
      </c>
      <c r="AR41">
        <v>3</v>
      </c>
      <c r="AS41">
        <v>3</v>
      </c>
      <c r="AT41">
        <v>3</v>
      </c>
      <c r="AU41">
        <v>2</v>
      </c>
      <c r="AV41">
        <v>1</v>
      </c>
      <c r="AW41">
        <v>2</v>
      </c>
      <c r="AX41">
        <v>3</v>
      </c>
      <c r="AY41">
        <v>1</v>
      </c>
    </row>
    <row r="42" spans="1:51" ht="21.75">
      <c r="A42" s="81">
        <v>15</v>
      </c>
      <c r="B42">
        <v>1</v>
      </c>
      <c r="C42">
        <v>2</v>
      </c>
      <c r="D42">
        <v>2</v>
      </c>
      <c r="E42">
        <v>1</v>
      </c>
      <c r="F42">
        <v>2</v>
      </c>
      <c r="G42">
        <v>1</v>
      </c>
      <c r="H42">
        <v>2</v>
      </c>
      <c r="I42">
        <v>1</v>
      </c>
      <c r="J42">
        <v>1</v>
      </c>
      <c r="K42">
        <v>2</v>
      </c>
      <c r="L42">
        <v>1</v>
      </c>
      <c r="M42">
        <v>3</v>
      </c>
      <c r="N42">
        <v>1</v>
      </c>
      <c r="O42">
        <v>1</v>
      </c>
      <c r="P42">
        <v>1</v>
      </c>
      <c r="Q42">
        <v>2</v>
      </c>
      <c r="R42">
        <v>2</v>
      </c>
      <c r="S42">
        <v>1</v>
      </c>
      <c r="T42">
        <v>3</v>
      </c>
      <c r="U42">
        <v>1</v>
      </c>
      <c r="V42">
        <v>2</v>
      </c>
      <c r="W42">
        <v>1</v>
      </c>
      <c r="X42">
        <v>2</v>
      </c>
      <c r="Y42">
        <v>1</v>
      </c>
      <c r="Z42">
        <v>2</v>
      </c>
      <c r="AA42">
        <v>1</v>
      </c>
      <c r="AB42">
        <v>3</v>
      </c>
      <c r="AC42">
        <v>1</v>
      </c>
      <c r="AD42">
        <v>2</v>
      </c>
      <c r="AE42">
        <v>2</v>
      </c>
      <c r="AF42">
        <v>1</v>
      </c>
      <c r="AG42">
        <v>3</v>
      </c>
      <c r="AH42">
        <v>3</v>
      </c>
      <c r="AI42">
        <v>1</v>
      </c>
      <c r="AJ42">
        <v>2</v>
      </c>
      <c r="AK42">
        <v>2</v>
      </c>
      <c r="AL42">
        <v>1</v>
      </c>
      <c r="AM42">
        <v>1</v>
      </c>
      <c r="AN42">
        <v>2</v>
      </c>
      <c r="AO42">
        <v>2</v>
      </c>
      <c r="AP42">
        <v>1</v>
      </c>
      <c r="AQ42">
        <v>3</v>
      </c>
      <c r="AR42">
        <v>2</v>
      </c>
      <c r="AS42">
        <v>1</v>
      </c>
      <c r="AT42">
        <v>1</v>
      </c>
      <c r="AU42">
        <v>1</v>
      </c>
      <c r="AV42">
        <v>2</v>
      </c>
      <c r="AW42">
        <v>2</v>
      </c>
      <c r="AX42">
        <v>1</v>
      </c>
      <c r="AY42">
        <v>2</v>
      </c>
    </row>
    <row r="43" spans="1:51" ht="21.75">
      <c r="A43" s="81">
        <v>16</v>
      </c>
      <c r="B43">
        <v>2</v>
      </c>
      <c r="C43">
        <v>1</v>
      </c>
      <c r="D43">
        <v>2</v>
      </c>
      <c r="E43">
        <v>2</v>
      </c>
      <c r="F43">
        <v>1</v>
      </c>
      <c r="G43">
        <v>2</v>
      </c>
      <c r="H43">
        <v>2</v>
      </c>
      <c r="I43">
        <v>2</v>
      </c>
      <c r="J43">
        <v>2</v>
      </c>
      <c r="K43">
        <v>2</v>
      </c>
      <c r="L43">
        <v>1</v>
      </c>
      <c r="M43">
        <v>2</v>
      </c>
      <c r="N43">
        <v>2</v>
      </c>
      <c r="O43">
        <v>2</v>
      </c>
      <c r="P43">
        <v>2</v>
      </c>
      <c r="Q43">
        <v>2</v>
      </c>
      <c r="R43">
        <v>3</v>
      </c>
      <c r="S43">
        <v>1</v>
      </c>
      <c r="T43">
        <v>3</v>
      </c>
      <c r="U43">
        <v>2</v>
      </c>
      <c r="V43">
        <v>3</v>
      </c>
      <c r="W43">
        <v>1</v>
      </c>
      <c r="X43">
        <v>2</v>
      </c>
      <c r="Y43">
        <v>2</v>
      </c>
      <c r="Z43">
        <v>2</v>
      </c>
      <c r="AA43">
        <v>2</v>
      </c>
      <c r="AB43">
        <v>3</v>
      </c>
      <c r="AC43">
        <v>1</v>
      </c>
      <c r="AD43">
        <v>2</v>
      </c>
      <c r="AE43">
        <v>2</v>
      </c>
      <c r="AF43">
        <v>2</v>
      </c>
      <c r="AG43">
        <v>1</v>
      </c>
      <c r="AH43">
        <v>2</v>
      </c>
      <c r="AI43">
        <v>2</v>
      </c>
      <c r="AJ43">
        <v>1</v>
      </c>
      <c r="AK43">
        <v>2</v>
      </c>
      <c r="AL43">
        <v>2</v>
      </c>
      <c r="AM43">
        <v>2</v>
      </c>
      <c r="AN43">
        <v>2</v>
      </c>
      <c r="AO43">
        <v>1</v>
      </c>
      <c r="AP43">
        <v>1</v>
      </c>
      <c r="AQ43">
        <v>1</v>
      </c>
      <c r="AR43">
        <v>2</v>
      </c>
      <c r="AS43">
        <v>1</v>
      </c>
      <c r="AT43">
        <v>1</v>
      </c>
      <c r="AU43">
        <v>1</v>
      </c>
      <c r="AV43">
        <v>2</v>
      </c>
      <c r="AW43">
        <v>2</v>
      </c>
      <c r="AX43">
        <v>2</v>
      </c>
      <c r="AY43">
        <v>2</v>
      </c>
    </row>
    <row r="44" spans="1:51" ht="21.75">
      <c r="A44" s="81">
        <v>17</v>
      </c>
      <c r="B44">
        <v>3</v>
      </c>
      <c r="C44">
        <v>3</v>
      </c>
      <c r="D44">
        <v>2</v>
      </c>
      <c r="E44">
        <v>3</v>
      </c>
      <c r="F44">
        <v>1</v>
      </c>
      <c r="G44">
        <v>2</v>
      </c>
      <c r="H44">
        <v>2</v>
      </c>
      <c r="I44">
        <v>1</v>
      </c>
      <c r="J44">
        <v>2</v>
      </c>
      <c r="K44">
        <v>3</v>
      </c>
      <c r="L44">
        <v>2</v>
      </c>
      <c r="M44">
        <v>2</v>
      </c>
      <c r="N44">
        <v>2</v>
      </c>
      <c r="O44">
        <v>2</v>
      </c>
      <c r="P44">
        <v>3</v>
      </c>
      <c r="Q44">
        <v>2</v>
      </c>
      <c r="R44">
        <v>2</v>
      </c>
      <c r="S44">
        <v>3</v>
      </c>
      <c r="T44">
        <v>2</v>
      </c>
      <c r="U44">
        <v>3</v>
      </c>
      <c r="V44">
        <v>1</v>
      </c>
      <c r="W44">
        <v>2</v>
      </c>
      <c r="X44">
        <v>2</v>
      </c>
      <c r="Y44">
        <v>2</v>
      </c>
      <c r="Z44">
        <v>2</v>
      </c>
      <c r="AA44">
        <v>2</v>
      </c>
      <c r="AB44">
        <v>1</v>
      </c>
      <c r="AC44">
        <v>2</v>
      </c>
      <c r="AD44">
        <v>3</v>
      </c>
      <c r="AE44">
        <v>3</v>
      </c>
      <c r="AF44">
        <v>3</v>
      </c>
      <c r="AG44">
        <v>3</v>
      </c>
      <c r="AH44">
        <v>2</v>
      </c>
      <c r="AI44">
        <v>3</v>
      </c>
      <c r="AJ44">
        <v>2</v>
      </c>
      <c r="AK44">
        <v>2</v>
      </c>
      <c r="AL44">
        <v>3</v>
      </c>
      <c r="AM44">
        <v>2</v>
      </c>
      <c r="AN44">
        <v>3</v>
      </c>
      <c r="AO44">
        <v>3</v>
      </c>
      <c r="AP44">
        <v>3</v>
      </c>
      <c r="AQ44">
        <v>2</v>
      </c>
      <c r="AR44">
        <v>3</v>
      </c>
      <c r="AS44">
        <v>3</v>
      </c>
      <c r="AT44">
        <v>3</v>
      </c>
      <c r="AU44">
        <v>3</v>
      </c>
      <c r="AV44">
        <v>2</v>
      </c>
      <c r="AW44">
        <v>2</v>
      </c>
      <c r="AX44">
        <v>3</v>
      </c>
      <c r="AY44">
        <v>2</v>
      </c>
    </row>
    <row r="45" spans="1:51" ht="21.75">
      <c r="A45" s="81">
        <v>18</v>
      </c>
      <c r="B45">
        <v>2</v>
      </c>
      <c r="C45">
        <v>1</v>
      </c>
      <c r="D45">
        <v>1</v>
      </c>
      <c r="E45">
        <v>1</v>
      </c>
      <c r="F45">
        <v>2</v>
      </c>
      <c r="G45">
        <v>2</v>
      </c>
      <c r="H45">
        <v>1</v>
      </c>
      <c r="I45">
        <v>1</v>
      </c>
      <c r="J45">
        <v>2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2</v>
      </c>
      <c r="R45">
        <v>1</v>
      </c>
      <c r="S45">
        <v>1</v>
      </c>
      <c r="T45">
        <v>2</v>
      </c>
      <c r="U45">
        <v>1</v>
      </c>
      <c r="V45">
        <v>1</v>
      </c>
      <c r="W45">
        <v>1</v>
      </c>
      <c r="X45">
        <v>2</v>
      </c>
      <c r="Y45">
        <v>2</v>
      </c>
      <c r="Z45">
        <v>1</v>
      </c>
      <c r="AA45">
        <v>2</v>
      </c>
      <c r="AB45">
        <v>2</v>
      </c>
      <c r="AC45">
        <v>1</v>
      </c>
      <c r="AD45">
        <v>2</v>
      </c>
      <c r="AE45">
        <v>1</v>
      </c>
      <c r="AF45">
        <v>2</v>
      </c>
      <c r="AG45">
        <v>2</v>
      </c>
      <c r="AH45">
        <v>1</v>
      </c>
      <c r="AI45">
        <v>1</v>
      </c>
      <c r="AJ45">
        <v>2</v>
      </c>
      <c r="AK45">
        <v>1</v>
      </c>
      <c r="AL45">
        <v>2</v>
      </c>
      <c r="AM45">
        <v>1</v>
      </c>
      <c r="AN45">
        <v>1</v>
      </c>
      <c r="AO45">
        <v>2</v>
      </c>
      <c r="AP45">
        <v>1</v>
      </c>
      <c r="AQ45">
        <v>2</v>
      </c>
      <c r="AR45">
        <v>2</v>
      </c>
      <c r="AS45">
        <v>1</v>
      </c>
      <c r="AT45">
        <v>1</v>
      </c>
      <c r="AU45">
        <v>1</v>
      </c>
      <c r="AV45">
        <v>2</v>
      </c>
      <c r="AW45">
        <v>2</v>
      </c>
      <c r="AX45">
        <v>1</v>
      </c>
      <c r="AY45">
        <v>2</v>
      </c>
    </row>
    <row r="46" spans="1:51" ht="21.75">
      <c r="A46" s="81">
        <v>19</v>
      </c>
      <c r="B46">
        <v>1</v>
      </c>
      <c r="C46">
        <v>1</v>
      </c>
      <c r="D46">
        <v>1</v>
      </c>
      <c r="E46">
        <v>1</v>
      </c>
      <c r="F46">
        <v>1</v>
      </c>
      <c r="G46">
        <v>2</v>
      </c>
      <c r="H46">
        <v>2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2</v>
      </c>
      <c r="P46">
        <v>1</v>
      </c>
      <c r="Q46">
        <v>2</v>
      </c>
      <c r="R46">
        <v>2</v>
      </c>
      <c r="S46">
        <v>1</v>
      </c>
      <c r="T46">
        <v>2</v>
      </c>
      <c r="U46">
        <v>1</v>
      </c>
      <c r="V46">
        <v>1</v>
      </c>
      <c r="W46">
        <v>1</v>
      </c>
      <c r="X46">
        <v>1</v>
      </c>
      <c r="Y46">
        <v>2</v>
      </c>
      <c r="Z46">
        <v>2</v>
      </c>
      <c r="AA46">
        <v>1</v>
      </c>
      <c r="AB46">
        <v>2</v>
      </c>
      <c r="AC46">
        <v>1</v>
      </c>
      <c r="AD46">
        <v>1</v>
      </c>
      <c r="AE46">
        <v>2</v>
      </c>
      <c r="AF46">
        <v>2</v>
      </c>
      <c r="AG46">
        <v>3</v>
      </c>
      <c r="AH46">
        <v>2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1</v>
      </c>
      <c r="AP46">
        <v>2</v>
      </c>
      <c r="AQ46">
        <v>1</v>
      </c>
      <c r="AR46">
        <v>2</v>
      </c>
      <c r="AS46">
        <v>1</v>
      </c>
      <c r="AT46">
        <v>1</v>
      </c>
      <c r="AU46">
        <v>1</v>
      </c>
      <c r="AV46">
        <v>1</v>
      </c>
      <c r="AW46">
        <v>2</v>
      </c>
      <c r="AX46">
        <v>2</v>
      </c>
      <c r="AY46">
        <v>1</v>
      </c>
    </row>
    <row r="47" spans="1:51" ht="21.75">
      <c r="A47" s="81">
        <v>20</v>
      </c>
      <c r="B47">
        <v>3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1</v>
      </c>
      <c r="K47">
        <v>2</v>
      </c>
      <c r="L47">
        <v>2</v>
      </c>
      <c r="M47">
        <v>2</v>
      </c>
      <c r="N47">
        <v>3</v>
      </c>
      <c r="O47">
        <v>3</v>
      </c>
      <c r="P47">
        <v>3</v>
      </c>
      <c r="Q47">
        <v>2</v>
      </c>
      <c r="R47">
        <v>2</v>
      </c>
      <c r="S47">
        <v>1</v>
      </c>
      <c r="T47">
        <v>2</v>
      </c>
      <c r="U47">
        <v>3</v>
      </c>
      <c r="V47">
        <v>1</v>
      </c>
      <c r="W47">
        <v>2</v>
      </c>
      <c r="X47">
        <v>2</v>
      </c>
      <c r="Y47">
        <v>3</v>
      </c>
      <c r="Z47">
        <v>2</v>
      </c>
      <c r="AA47">
        <v>2</v>
      </c>
      <c r="AB47">
        <v>1</v>
      </c>
      <c r="AC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3</v>
      </c>
      <c r="AP47">
        <v>3</v>
      </c>
      <c r="AQ47">
        <v>2</v>
      </c>
      <c r="AR47">
        <v>2</v>
      </c>
      <c r="AS47">
        <v>3</v>
      </c>
      <c r="AT47">
        <v>2</v>
      </c>
      <c r="AU47">
        <v>3</v>
      </c>
      <c r="AV47">
        <v>2</v>
      </c>
      <c r="AW47">
        <v>2</v>
      </c>
      <c r="AX47">
        <v>3</v>
      </c>
      <c r="AY47">
        <v>2</v>
      </c>
    </row>
    <row r="48" spans="1:51" ht="21.75">
      <c r="A48" s="81">
        <v>21</v>
      </c>
      <c r="B48">
        <v>2</v>
      </c>
      <c r="C48">
        <v>2</v>
      </c>
      <c r="D48">
        <v>1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3</v>
      </c>
      <c r="L48">
        <v>2</v>
      </c>
      <c r="M48">
        <v>3</v>
      </c>
      <c r="N48">
        <v>2</v>
      </c>
      <c r="O48">
        <v>3</v>
      </c>
      <c r="P48">
        <v>3</v>
      </c>
      <c r="Q48">
        <v>3</v>
      </c>
      <c r="R48">
        <v>3</v>
      </c>
      <c r="S48">
        <v>3</v>
      </c>
      <c r="T48">
        <v>2</v>
      </c>
      <c r="U48">
        <v>3</v>
      </c>
      <c r="V48">
        <v>3</v>
      </c>
      <c r="W48">
        <v>1</v>
      </c>
      <c r="X48">
        <v>2</v>
      </c>
      <c r="Y48">
        <v>2</v>
      </c>
      <c r="Z48">
        <v>2</v>
      </c>
      <c r="AA48">
        <v>3</v>
      </c>
      <c r="AB48">
        <v>1</v>
      </c>
      <c r="AC48">
        <v>3</v>
      </c>
      <c r="AD48">
        <v>2</v>
      </c>
      <c r="AE48">
        <v>2</v>
      </c>
      <c r="AF48">
        <v>2</v>
      </c>
      <c r="AG48">
        <v>2</v>
      </c>
      <c r="AH48">
        <v>3</v>
      </c>
      <c r="AI48">
        <v>3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2</v>
      </c>
      <c r="AW48">
        <v>2</v>
      </c>
      <c r="AX48">
        <v>3</v>
      </c>
      <c r="AY48">
        <v>2</v>
      </c>
    </row>
    <row r="49" spans="1:51" ht="21.75">
      <c r="A49" s="81">
        <v>22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2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3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</row>
    <row r="50" spans="1:51" ht="21.75">
      <c r="A50" s="81">
        <v>23</v>
      </c>
      <c r="B50">
        <v>2</v>
      </c>
      <c r="C50">
        <v>1</v>
      </c>
      <c r="D50">
        <v>3</v>
      </c>
      <c r="E50">
        <v>2</v>
      </c>
      <c r="F50">
        <v>3</v>
      </c>
      <c r="G50">
        <v>2</v>
      </c>
      <c r="H50">
        <v>1</v>
      </c>
      <c r="I50">
        <v>1</v>
      </c>
      <c r="J50">
        <v>2</v>
      </c>
      <c r="K50">
        <v>3</v>
      </c>
      <c r="L50">
        <v>2</v>
      </c>
      <c r="M50">
        <v>1</v>
      </c>
      <c r="N50">
        <v>2</v>
      </c>
      <c r="O50">
        <v>2</v>
      </c>
      <c r="P50">
        <v>2</v>
      </c>
      <c r="Q50">
        <v>2</v>
      </c>
      <c r="R50">
        <v>2</v>
      </c>
      <c r="S50">
        <v>1</v>
      </c>
      <c r="T50">
        <v>1</v>
      </c>
      <c r="U50">
        <v>1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1</v>
      </c>
      <c r="AC50">
        <v>1</v>
      </c>
      <c r="AD50">
        <v>2</v>
      </c>
      <c r="AE50">
        <v>2</v>
      </c>
      <c r="AF50">
        <v>3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1</v>
      </c>
      <c r="AM50">
        <v>3</v>
      </c>
      <c r="AN50">
        <v>3</v>
      </c>
      <c r="AO50">
        <v>2</v>
      </c>
      <c r="AP50">
        <v>1</v>
      </c>
      <c r="AQ50">
        <v>2</v>
      </c>
      <c r="AR50">
        <v>2</v>
      </c>
      <c r="AS50">
        <v>2</v>
      </c>
      <c r="AT50">
        <v>3</v>
      </c>
      <c r="AU50">
        <v>2</v>
      </c>
      <c r="AV50">
        <v>2</v>
      </c>
      <c r="AW50">
        <v>2</v>
      </c>
      <c r="AX50">
        <v>2</v>
      </c>
      <c r="AY50">
        <v>1</v>
      </c>
    </row>
    <row r="51" spans="1:51" ht="21.75">
      <c r="A51" s="81">
        <v>24</v>
      </c>
      <c r="B51">
        <v>2</v>
      </c>
      <c r="C51">
        <v>1</v>
      </c>
      <c r="D51">
        <v>2</v>
      </c>
      <c r="E51">
        <v>1</v>
      </c>
      <c r="F51">
        <v>1</v>
      </c>
      <c r="G51">
        <v>2</v>
      </c>
      <c r="H51">
        <v>2</v>
      </c>
      <c r="I51">
        <v>2</v>
      </c>
      <c r="J51">
        <v>1</v>
      </c>
      <c r="K51">
        <v>2</v>
      </c>
      <c r="L51">
        <v>1</v>
      </c>
      <c r="M51">
        <v>1</v>
      </c>
      <c r="N51">
        <v>1</v>
      </c>
      <c r="O51">
        <v>1</v>
      </c>
      <c r="P51">
        <v>2</v>
      </c>
      <c r="Q51">
        <v>2</v>
      </c>
      <c r="R51">
        <v>1</v>
      </c>
      <c r="S51">
        <v>1</v>
      </c>
      <c r="T51">
        <v>3</v>
      </c>
      <c r="U51">
        <v>2</v>
      </c>
      <c r="V51">
        <v>1</v>
      </c>
      <c r="W51">
        <v>1</v>
      </c>
      <c r="X51">
        <v>2</v>
      </c>
      <c r="Y51">
        <v>2</v>
      </c>
      <c r="Z51">
        <v>2</v>
      </c>
      <c r="AA51">
        <v>2</v>
      </c>
      <c r="AB51">
        <v>3</v>
      </c>
      <c r="AC51">
        <v>1</v>
      </c>
      <c r="AD51">
        <v>2</v>
      </c>
      <c r="AE51">
        <v>1</v>
      </c>
      <c r="AF51">
        <v>3</v>
      </c>
      <c r="AG51">
        <v>3</v>
      </c>
      <c r="AH51">
        <v>3</v>
      </c>
      <c r="AI51">
        <v>1</v>
      </c>
      <c r="AJ51">
        <v>2</v>
      </c>
      <c r="AK51">
        <v>1</v>
      </c>
      <c r="AL51">
        <v>2</v>
      </c>
      <c r="AM51">
        <v>2</v>
      </c>
      <c r="AN51">
        <v>1</v>
      </c>
      <c r="AO51">
        <v>1</v>
      </c>
      <c r="AP51">
        <v>1</v>
      </c>
      <c r="AQ51">
        <v>2</v>
      </c>
      <c r="AR51">
        <v>1</v>
      </c>
      <c r="AS51">
        <v>1</v>
      </c>
      <c r="AT51">
        <v>1</v>
      </c>
      <c r="AU51">
        <v>1</v>
      </c>
      <c r="AV51">
        <v>2</v>
      </c>
      <c r="AW51">
        <v>1</v>
      </c>
      <c r="AX51">
        <v>1</v>
      </c>
      <c r="AY51">
        <v>2</v>
      </c>
    </row>
    <row r="52" spans="1:51" ht="21.75">
      <c r="A52" s="81">
        <v>25</v>
      </c>
      <c r="B52">
        <v>2</v>
      </c>
      <c r="C52">
        <v>3</v>
      </c>
      <c r="D52">
        <v>2</v>
      </c>
      <c r="E52">
        <v>3</v>
      </c>
      <c r="F52">
        <v>3</v>
      </c>
      <c r="G52">
        <v>2</v>
      </c>
      <c r="H52">
        <v>2</v>
      </c>
      <c r="I52">
        <v>2</v>
      </c>
      <c r="J52">
        <v>2</v>
      </c>
      <c r="K52">
        <v>1</v>
      </c>
      <c r="L52">
        <v>2</v>
      </c>
      <c r="M52">
        <v>2</v>
      </c>
      <c r="N52">
        <v>2</v>
      </c>
      <c r="O52">
        <v>3</v>
      </c>
      <c r="P52">
        <v>2</v>
      </c>
      <c r="Q52">
        <v>2</v>
      </c>
      <c r="R52">
        <v>3</v>
      </c>
      <c r="S52">
        <v>3</v>
      </c>
      <c r="T52">
        <v>2</v>
      </c>
      <c r="U52">
        <v>2</v>
      </c>
      <c r="V52">
        <v>1</v>
      </c>
      <c r="W52">
        <v>1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3</v>
      </c>
      <c r="AE52">
        <v>2</v>
      </c>
      <c r="AF52">
        <v>2</v>
      </c>
      <c r="AG52">
        <v>3</v>
      </c>
      <c r="AH52">
        <v>2</v>
      </c>
      <c r="AI52">
        <v>3</v>
      </c>
      <c r="AJ52">
        <v>2</v>
      </c>
      <c r="AK52">
        <v>3</v>
      </c>
      <c r="AL52">
        <v>3</v>
      </c>
      <c r="AM52">
        <v>2</v>
      </c>
      <c r="AN52">
        <v>3</v>
      </c>
      <c r="AO52">
        <v>3</v>
      </c>
      <c r="AP52">
        <v>3</v>
      </c>
      <c r="AQ52">
        <v>1</v>
      </c>
      <c r="AR52">
        <v>2</v>
      </c>
      <c r="AS52">
        <v>3</v>
      </c>
      <c r="AT52">
        <v>3</v>
      </c>
      <c r="AU52">
        <v>3</v>
      </c>
      <c r="AV52">
        <v>1</v>
      </c>
      <c r="AW52">
        <v>2</v>
      </c>
      <c r="AX52">
        <v>3</v>
      </c>
      <c r="AY52">
        <v>3</v>
      </c>
    </row>
    <row r="53" ht="21.75">
      <c r="A53" s="81">
        <v>26</v>
      </c>
    </row>
    <row r="54" ht="21.75">
      <c r="A54" s="81">
        <v>27</v>
      </c>
    </row>
    <row r="55" ht="21.75">
      <c r="A55" s="81">
        <v>28</v>
      </c>
    </row>
    <row r="56" ht="21.75">
      <c r="A56" s="81">
        <v>29</v>
      </c>
    </row>
    <row r="57" ht="21.75">
      <c r="A57" s="81">
        <v>30</v>
      </c>
    </row>
    <row r="58" ht="21.75">
      <c r="A58" s="81">
        <v>31</v>
      </c>
    </row>
    <row r="59" ht="21.75">
      <c r="A59" s="81">
        <v>32</v>
      </c>
    </row>
    <row r="60" ht="21.75">
      <c r="A60" s="81">
        <v>33</v>
      </c>
    </row>
    <row r="61" ht="21.75">
      <c r="A61" s="81">
        <v>34</v>
      </c>
    </row>
    <row r="62" ht="21.75">
      <c r="A62" s="81">
        <v>35</v>
      </c>
    </row>
    <row r="63" ht="21.75">
      <c r="A63" s="81">
        <v>36</v>
      </c>
    </row>
    <row r="64" ht="21.75">
      <c r="A64" s="81">
        <v>37</v>
      </c>
    </row>
    <row r="65" ht="21.75">
      <c r="A65" s="81">
        <v>38</v>
      </c>
    </row>
    <row r="66" ht="21.75">
      <c r="A66" s="81">
        <v>39</v>
      </c>
    </row>
    <row r="67" ht="21.75">
      <c r="A67" s="81">
        <v>40</v>
      </c>
    </row>
    <row r="68" ht="21.75">
      <c r="A68" s="81">
        <v>41</v>
      </c>
    </row>
    <row r="69" ht="21.75">
      <c r="A69" s="81">
        <v>42</v>
      </c>
    </row>
    <row r="70" ht="21.75">
      <c r="A70" s="81">
        <v>43</v>
      </c>
    </row>
    <row r="71" ht="21.75">
      <c r="A71" s="81">
        <v>44</v>
      </c>
    </row>
    <row r="72" ht="21.75">
      <c r="A72" s="81">
        <v>45</v>
      </c>
    </row>
    <row r="73" ht="21.75">
      <c r="A73" s="81">
        <v>46</v>
      </c>
    </row>
    <row r="74" ht="21.75">
      <c r="A74" s="81">
        <v>47</v>
      </c>
    </row>
    <row r="75" ht="21.75">
      <c r="A75" s="81">
        <v>48</v>
      </c>
    </row>
    <row r="76" ht="21.75">
      <c r="A76" s="81">
        <v>49</v>
      </c>
    </row>
    <row r="77" ht="21.75">
      <c r="A77" s="81">
        <v>50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42">
      <selection activeCell="A50" sqref="A1:Y50"/>
    </sheetView>
  </sheetViews>
  <sheetFormatPr defaultColWidth="4.57421875" defaultRowHeight="21.75"/>
  <sheetData>
    <row r="1" spans="1:51" ht="21.75">
      <c r="A1">
        <v>2</v>
      </c>
      <c r="B1">
        <v>2</v>
      </c>
      <c r="C1">
        <v>2</v>
      </c>
      <c r="D1">
        <v>2</v>
      </c>
      <c r="E1">
        <v>3</v>
      </c>
      <c r="F1">
        <v>1</v>
      </c>
      <c r="G1">
        <v>2</v>
      </c>
      <c r="H1">
        <v>1</v>
      </c>
      <c r="I1">
        <v>2</v>
      </c>
      <c r="J1" s="80">
        <v>2</v>
      </c>
      <c r="K1">
        <v>1</v>
      </c>
      <c r="L1">
        <v>2</v>
      </c>
      <c r="M1">
        <v>2</v>
      </c>
      <c r="N1">
        <v>3</v>
      </c>
      <c r="O1">
        <v>1</v>
      </c>
      <c r="P1">
        <v>1</v>
      </c>
      <c r="Q1">
        <v>3</v>
      </c>
      <c r="R1">
        <v>1</v>
      </c>
      <c r="S1">
        <v>2</v>
      </c>
      <c r="T1" s="80">
        <v>3</v>
      </c>
      <c r="U1">
        <v>3</v>
      </c>
      <c r="V1">
        <v>2</v>
      </c>
      <c r="W1">
        <v>3</v>
      </c>
      <c r="X1">
        <v>1</v>
      </c>
      <c r="Y1">
        <v>2</v>
      </c>
      <c r="AA1">
        <v>2</v>
      </c>
      <c r="AB1">
        <v>1</v>
      </c>
      <c r="AC1">
        <v>2</v>
      </c>
      <c r="AD1">
        <v>2</v>
      </c>
      <c r="AE1">
        <v>2</v>
      </c>
      <c r="AF1">
        <v>2</v>
      </c>
      <c r="AG1">
        <v>2</v>
      </c>
      <c r="AH1">
        <v>1</v>
      </c>
      <c r="AI1">
        <v>3</v>
      </c>
      <c r="AJ1">
        <v>1</v>
      </c>
      <c r="AK1">
        <v>3</v>
      </c>
      <c r="AL1">
        <v>1</v>
      </c>
      <c r="AM1">
        <v>1</v>
      </c>
      <c r="AN1">
        <v>2</v>
      </c>
      <c r="AO1">
        <v>1</v>
      </c>
      <c r="AP1">
        <v>2</v>
      </c>
      <c r="AQ1">
        <v>3</v>
      </c>
      <c r="AR1">
        <v>2</v>
      </c>
      <c r="AS1">
        <v>1</v>
      </c>
      <c r="AT1">
        <v>3</v>
      </c>
      <c r="AU1">
        <v>2</v>
      </c>
      <c r="AV1">
        <v>1</v>
      </c>
      <c r="AW1">
        <v>2</v>
      </c>
      <c r="AX1">
        <v>2</v>
      </c>
      <c r="AY1">
        <v>2</v>
      </c>
    </row>
    <row r="2" spans="1:51" ht="21.75">
      <c r="A2">
        <v>2</v>
      </c>
      <c r="B2">
        <v>1</v>
      </c>
      <c r="C2">
        <v>1</v>
      </c>
      <c r="D2">
        <v>2</v>
      </c>
      <c r="E2">
        <v>1</v>
      </c>
      <c r="F2">
        <v>1</v>
      </c>
      <c r="G2">
        <v>2</v>
      </c>
      <c r="H2">
        <v>1</v>
      </c>
      <c r="I2">
        <v>2</v>
      </c>
      <c r="J2" s="80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 s="80">
        <v>2</v>
      </c>
      <c r="U2">
        <v>2</v>
      </c>
      <c r="V2">
        <v>1</v>
      </c>
      <c r="W2">
        <v>1</v>
      </c>
      <c r="X2">
        <v>1</v>
      </c>
      <c r="Y2">
        <v>1</v>
      </c>
      <c r="AA2">
        <v>2</v>
      </c>
      <c r="AB2">
        <v>2</v>
      </c>
      <c r="AC2">
        <v>1</v>
      </c>
      <c r="AD2">
        <v>3</v>
      </c>
      <c r="AE2">
        <v>1</v>
      </c>
      <c r="AF2">
        <v>1</v>
      </c>
      <c r="AG2">
        <v>3</v>
      </c>
      <c r="AH2">
        <v>1</v>
      </c>
      <c r="AI2">
        <v>3</v>
      </c>
      <c r="AJ2">
        <v>1</v>
      </c>
      <c r="AK2">
        <v>3</v>
      </c>
      <c r="AL2">
        <v>1</v>
      </c>
      <c r="AM2">
        <v>1</v>
      </c>
      <c r="AN2">
        <v>2</v>
      </c>
      <c r="AO2">
        <v>2</v>
      </c>
      <c r="AP2">
        <v>1</v>
      </c>
      <c r="AQ2">
        <v>3</v>
      </c>
      <c r="AR2">
        <v>1</v>
      </c>
      <c r="AS2">
        <v>1</v>
      </c>
      <c r="AT2">
        <v>2</v>
      </c>
      <c r="AU2">
        <v>2</v>
      </c>
      <c r="AV2">
        <v>1</v>
      </c>
      <c r="AW2">
        <v>1</v>
      </c>
      <c r="AX2">
        <v>1</v>
      </c>
      <c r="AY2">
        <v>3</v>
      </c>
    </row>
    <row r="3" spans="1:51" ht="21.75">
      <c r="A3">
        <v>2</v>
      </c>
      <c r="B3">
        <v>3</v>
      </c>
      <c r="C3">
        <v>2</v>
      </c>
      <c r="D3">
        <v>2</v>
      </c>
      <c r="E3">
        <v>3</v>
      </c>
      <c r="F3">
        <v>1</v>
      </c>
      <c r="G3">
        <v>2</v>
      </c>
      <c r="H3">
        <v>2</v>
      </c>
      <c r="I3">
        <v>1</v>
      </c>
      <c r="J3" s="80">
        <v>2</v>
      </c>
      <c r="K3">
        <v>1</v>
      </c>
      <c r="L3">
        <v>1</v>
      </c>
      <c r="M3">
        <v>1</v>
      </c>
      <c r="N3">
        <v>1</v>
      </c>
      <c r="O3">
        <v>3</v>
      </c>
      <c r="P3">
        <v>3</v>
      </c>
      <c r="Q3">
        <v>3</v>
      </c>
      <c r="R3">
        <v>1</v>
      </c>
      <c r="S3">
        <v>1</v>
      </c>
      <c r="T3" s="80">
        <v>3</v>
      </c>
      <c r="U3">
        <v>1</v>
      </c>
      <c r="V3">
        <v>1</v>
      </c>
      <c r="W3">
        <v>3</v>
      </c>
      <c r="X3">
        <v>3</v>
      </c>
      <c r="Y3">
        <v>2</v>
      </c>
      <c r="AA3">
        <v>2</v>
      </c>
      <c r="AB3">
        <v>3</v>
      </c>
      <c r="AC3">
        <v>2</v>
      </c>
      <c r="AD3">
        <v>2</v>
      </c>
      <c r="AE3">
        <v>2</v>
      </c>
      <c r="AF3">
        <v>2</v>
      </c>
      <c r="AG3">
        <v>1</v>
      </c>
      <c r="AH3">
        <v>2</v>
      </c>
      <c r="AI3">
        <v>1</v>
      </c>
      <c r="AJ3">
        <v>2</v>
      </c>
      <c r="AK3">
        <v>2</v>
      </c>
      <c r="AL3">
        <v>1</v>
      </c>
      <c r="AM3">
        <v>2</v>
      </c>
      <c r="AN3">
        <v>1</v>
      </c>
      <c r="AO3">
        <v>2</v>
      </c>
      <c r="AP3">
        <v>2</v>
      </c>
      <c r="AQ3">
        <v>2</v>
      </c>
      <c r="AR3">
        <v>1</v>
      </c>
      <c r="AS3">
        <v>1</v>
      </c>
      <c r="AT3">
        <v>2</v>
      </c>
      <c r="AU3">
        <v>1</v>
      </c>
      <c r="AV3">
        <v>1</v>
      </c>
      <c r="AW3">
        <v>3</v>
      </c>
      <c r="AX3">
        <v>2</v>
      </c>
      <c r="AY3">
        <v>2</v>
      </c>
    </row>
    <row r="4" spans="1:51" ht="21.75">
      <c r="A4">
        <v>2</v>
      </c>
      <c r="B4">
        <v>1</v>
      </c>
      <c r="C4">
        <v>1</v>
      </c>
      <c r="D4">
        <v>2</v>
      </c>
      <c r="E4">
        <v>1</v>
      </c>
      <c r="F4">
        <v>2</v>
      </c>
      <c r="G4">
        <v>1</v>
      </c>
      <c r="H4">
        <v>2</v>
      </c>
      <c r="I4">
        <v>2</v>
      </c>
      <c r="J4" s="80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2</v>
      </c>
      <c r="Q4">
        <v>3</v>
      </c>
      <c r="R4">
        <v>1</v>
      </c>
      <c r="S4">
        <v>1</v>
      </c>
      <c r="T4" s="80">
        <v>2</v>
      </c>
      <c r="U4">
        <v>1</v>
      </c>
      <c r="V4">
        <v>1</v>
      </c>
      <c r="W4">
        <v>1</v>
      </c>
      <c r="X4">
        <v>1</v>
      </c>
      <c r="Y4">
        <v>1</v>
      </c>
      <c r="AA4">
        <v>3</v>
      </c>
      <c r="AB4">
        <v>1</v>
      </c>
      <c r="AC4">
        <v>1</v>
      </c>
      <c r="AD4">
        <v>2</v>
      </c>
      <c r="AE4">
        <v>1</v>
      </c>
      <c r="AF4">
        <v>2</v>
      </c>
      <c r="AG4">
        <v>3</v>
      </c>
      <c r="AH4">
        <v>2</v>
      </c>
      <c r="AI4">
        <v>3</v>
      </c>
      <c r="AJ4">
        <v>1</v>
      </c>
      <c r="AK4">
        <v>3</v>
      </c>
      <c r="AL4">
        <v>1</v>
      </c>
      <c r="AM4">
        <v>1</v>
      </c>
      <c r="AN4">
        <v>2</v>
      </c>
      <c r="AO4">
        <v>1</v>
      </c>
      <c r="AP4">
        <v>2</v>
      </c>
      <c r="AQ4">
        <v>3</v>
      </c>
      <c r="AR4">
        <v>1</v>
      </c>
      <c r="AS4">
        <v>1</v>
      </c>
      <c r="AT4">
        <v>2</v>
      </c>
      <c r="AU4">
        <v>2</v>
      </c>
      <c r="AV4">
        <v>1</v>
      </c>
      <c r="AW4">
        <v>2</v>
      </c>
      <c r="AX4">
        <v>1</v>
      </c>
      <c r="AY4">
        <v>3</v>
      </c>
    </row>
    <row r="5" spans="1:51" ht="21.75">
      <c r="A5">
        <v>2</v>
      </c>
      <c r="B5">
        <v>2</v>
      </c>
      <c r="C5">
        <v>2</v>
      </c>
      <c r="D5">
        <v>3</v>
      </c>
      <c r="E5">
        <v>2</v>
      </c>
      <c r="F5">
        <v>2</v>
      </c>
      <c r="G5">
        <v>1</v>
      </c>
      <c r="H5">
        <v>1</v>
      </c>
      <c r="I5">
        <v>1</v>
      </c>
      <c r="J5" s="80">
        <v>1</v>
      </c>
      <c r="K5">
        <v>1</v>
      </c>
      <c r="L5">
        <v>2</v>
      </c>
      <c r="M5">
        <v>1</v>
      </c>
      <c r="N5">
        <v>1</v>
      </c>
      <c r="O5">
        <v>1</v>
      </c>
      <c r="P5">
        <v>1</v>
      </c>
      <c r="Q5">
        <v>3</v>
      </c>
      <c r="R5">
        <v>1</v>
      </c>
      <c r="S5">
        <v>1</v>
      </c>
      <c r="T5" s="80">
        <v>3</v>
      </c>
      <c r="U5">
        <v>1</v>
      </c>
      <c r="V5">
        <v>1</v>
      </c>
      <c r="W5">
        <v>3</v>
      </c>
      <c r="X5">
        <v>1</v>
      </c>
      <c r="Y5">
        <v>1</v>
      </c>
      <c r="AA5">
        <v>2</v>
      </c>
      <c r="AB5">
        <v>2</v>
      </c>
      <c r="AC5">
        <v>2</v>
      </c>
      <c r="AD5">
        <v>3</v>
      </c>
      <c r="AE5">
        <v>2</v>
      </c>
      <c r="AF5">
        <v>2</v>
      </c>
      <c r="AG5">
        <v>2</v>
      </c>
      <c r="AH5">
        <v>2</v>
      </c>
      <c r="AI5">
        <v>2</v>
      </c>
      <c r="AJ5">
        <v>3</v>
      </c>
      <c r="AK5">
        <v>1</v>
      </c>
      <c r="AL5">
        <v>1</v>
      </c>
      <c r="AM5">
        <v>1</v>
      </c>
      <c r="AN5">
        <v>2</v>
      </c>
      <c r="AO5">
        <v>2</v>
      </c>
      <c r="AP5">
        <v>1</v>
      </c>
      <c r="AQ5">
        <v>1</v>
      </c>
      <c r="AR5">
        <v>2</v>
      </c>
      <c r="AS5">
        <v>1</v>
      </c>
      <c r="AT5">
        <v>2</v>
      </c>
      <c r="AU5">
        <v>2</v>
      </c>
      <c r="AV5">
        <v>1</v>
      </c>
      <c r="AW5">
        <v>3</v>
      </c>
      <c r="AX5">
        <v>1</v>
      </c>
      <c r="AY5">
        <v>3</v>
      </c>
    </row>
    <row r="6" spans="1:51" ht="21.75">
      <c r="A6">
        <v>2</v>
      </c>
      <c r="B6">
        <v>1</v>
      </c>
      <c r="C6">
        <v>1</v>
      </c>
      <c r="D6">
        <v>3</v>
      </c>
      <c r="E6">
        <v>1</v>
      </c>
      <c r="F6">
        <v>1</v>
      </c>
      <c r="G6">
        <v>2</v>
      </c>
      <c r="H6">
        <v>1</v>
      </c>
      <c r="I6">
        <v>2</v>
      </c>
      <c r="J6" s="80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2</v>
      </c>
      <c r="Q6">
        <v>3</v>
      </c>
      <c r="R6">
        <v>1</v>
      </c>
      <c r="S6">
        <v>1</v>
      </c>
      <c r="T6" s="80">
        <v>2</v>
      </c>
      <c r="U6">
        <v>1</v>
      </c>
      <c r="V6">
        <v>1</v>
      </c>
      <c r="W6">
        <v>2</v>
      </c>
      <c r="X6">
        <v>1</v>
      </c>
      <c r="Y6">
        <v>2</v>
      </c>
      <c r="AA6">
        <v>2</v>
      </c>
      <c r="AB6">
        <v>2</v>
      </c>
      <c r="AC6">
        <v>1</v>
      </c>
      <c r="AD6">
        <v>2</v>
      </c>
      <c r="AE6">
        <v>1</v>
      </c>
      <c r="AF6">
        <v>1</v>
      </c>
      <c r="AG6">
        <v>2</v>
      </c>
      <c r="AH6">
        <v>2</v>
      </c>
      <c r="AI6">
        <v>2</v>
      </c>
      <c r="AJ6">
        <v>1</v>
      </c>
      <c r="AK6">
        <v>3</v>
      </c>
      <c r="AL6">
        <v>1</v>
      </c>
      <c r="AM6">
        <v>1</v>
      </c>
      <c r="AN6">
        <v>2</v>
      </c>
      <c r="AO6">
        <v>1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1</v>
      </c>
      <c r="AW6">
        <v>2</v>
      </c>
      <c r="AX6">
        <v>2</v>
      </c>
      <c r="AY6">
        <v>2</v>
      </c>
    </row>
    <row r="7" spans="1:51" ht="21.75">
      <c r="A7">
        <v>2</v>
      </c>
      <c r="B7">
        <v>1</v>
      </c>
      <c r="C7">
        <v>1</v>
      </c>
      <c r="D7">
        <v>2</v>
      </c>
      <c r="E7">
        <v>2</v>
      </c>
      <c r="F7">
        <v>1</v>
      </c>
      <c r="G7">
        <v>2</v>
      </c>
      <c r="H7">
        <v>1</v>
      </c>
      <c r="I7">
        <v>1</v>
      </c>
      <c r="J7" s="80">
        <v>2</v>
      </c>
      <c r="K7">
        <v>1</v>
      </c>
      <c r="L7">
        <v>2</v>
      </c>
      <c r="M7">
        <v>1</v>
      </c>
      <c r="N7">
        <v>1</v>
      </c>
      <c r="O7">
        <v>1</v>
      </c>
      <c r="P7">
        <v>2</v>
      </c>
      <c r="Q7">
        <v>1</v>
      </c>
      <c r="R7">
        <v>2</v>
      </c>
      <c r="S7">
        <v>1</v>
      </c>
      <c r="T7" s="80">
        <v>2</v>
      </c>
      <c r="U7">
        <v>1</v>
      </c>
      <c r="V7">
        <v>1</v>
      </c>
      <c r="W7">
        <v>1</v>
      </c>
      <c r="X7">
        <v>2</v>
      </c>
      <c r="Y7">
        <v>1</v>
      </c>
      <c r="AA7">
        <v>2</v>
      </c>
      <c r="AB7">
        <v>2</v>
      </c>
      <c r="AC7">
        <v>2</v>
      </c>
      <c r="AD7">
        <v>3</v>
      </c>
      <c r="AE7">
        <v>1</v>
      </c>
      <c r="AF7">
        <v>3</v>
      </c>
      <c r="AG7">
        <v>2</v>
      </c>
      <c r="AH7">
        <v>2</v>
      </c>
      <c r="AI7">
        <v>2</v>
      </c>
      <c r="AJ7">
        <v>1</v>
      </c>
      <c r="AK7">
        <v>3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1</v>
      </c>
      <c r="AS7">
        <v>2</v>
      </c>
      <c r="AT7">
        <v>2</v>
      </c>
      <c r="AU7">
        <v>2</v>
      </c>
      <c r="AV7">
        <v>1</v>
      </c>
      <c r="AW7">
        <v>1</v>
      </c>
      <c r="AX7">
        <v>2</v>
      </c>
      <c r="AY7">
        <v>2</v>
      </c>
    </row>
    <row r="8" spans="1:51" ht="21.75">
      <c r="A8">
        <v>2</v>
      </c>
      <c r="B8">
        <v>2</v>
      </c>
      <c r="C8">
        <v>1</v>
      </c>
      <c r="D8">
        <v>2</v>
      </c>
      <c r="E8">
        <v>1</v>
      </c>
      <c r="F8">
        <v>1</v>
      </c>
      <c r="G8">
        <v>2</v>
      </c>
      <c r="H8">
        <v>1</v>
      </c>
      <c r="I8">
        <v>1</v>
      </c>
      <c r="J8" s="80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2</v>
      </c>
      <c r="Q8">
        <v>1</v>
      </c>
      <c r="R8">
        <v>1</v>
      </c>
      <c r="S8">
        <v>1</v>
      </c>
      <c r="T8" s="80">
        <v>2</v>
      </c>
      <c r="U8">
        <v>2</v>
      </c>
      <c r="V8">
        <v>1</v>
      </c>
      <c r="W8">
        <v>2</v>
      </c>
      <c r="X8">
        <v>1</v>
      </c>
      <c r="Y8">
        <v>2</v>
      </c>
      <c r="AA8">
        <v>2</v>
      </c>
      <c r="AB8">
        <v>2</v>
      </c>
      <c r="AC8">
        <v>1</v>
      </c>
      <c r="AD8">
        <v>2</v>
      </c>
      <c r="AE8">
        <v>1</v>
      </c>
      <c r="AF8">
        <v>2</v>
      </c>
      <c r="AG8">
        <v>3</v>
      </c>
      <c r="AH8">
        <v>1</v>
      </c>
      <c r="AI8">
        <v>2</v>
      </c>
      <c r="AJ8">
        <v>1</v>
      </c>
      <c r="AK8">
        <v>3</v>
      </c>
      <c r="AL8">
        <v>1</v>
      </c>
      <c r="AM8">
        <v>1</v>
      </c>
      <c r="AN8">
        <v>2</v>
      </c>
      <c r="AO8">
        <v>1</v>
      </c>
      <c r="AP8">
        <v>2</v>
      </c>
      <c r="AQ8">
        <v>1</v>
      </c>
      <c r="AR8">
        <v>1</v>
      </c>
      <c r="AS8">
        <v>1</v>
      </c>
      <c r="AT8">
        <v>2</v>
      </c>
      <c r="AU8">
        <v>2</v>
      </c>
      <c r="AV8">
        <v>1</v>
      </c>
      <c r="AW8">
        <v>1</v>
      </c>
      <c r="AX8">
        <v>2</v>
      </c>
      <c r="AY8">
        <v>2</v>
      </c>
    </row>
    <row r="9" spans="1:51" ht="21.75">
      <c r="A9">
        <v>2</v>
      </c>
      <c r="B9">
        <v>1</v>
      </c>
      <c r="C9">
        <v>2</v>
      </c>
      <c r="D9">
        <v>3</v>
      </c>
      <c r="E9">
        <v>2</v>
      </c>
      <c r="F9">
        <v>1</v>
      </c>
      <c r="G9">
        <v>2</v>
      </c>
      <c r="H9">
        <v>2</v>
      </c>
      <c r="I9">
        <v>3</v>
      </c>
      <c r="J9" s="80">
        <v>1</v>
      </c>
      <c r="K9">
        <v>1</v>
      </c>
      <c r="L9">
        <v>1</v>
      </c>
      <c r="M9">
        <v>2</v>
      </c>
      <c r="N9">
        <v>1</v>
      </c>
      <c r="O9">
        <v>3</v>
      </c>
      <c r="P9">
        <v>2</v>
      </c>
      <c r="Q9">
        <v>3</v>
      </c>
      <c r="R9">
        <v>1</v>
      </c>
      <c r="S9">
        <v>1</v>
      </c>
      <c r="T9" s="80">
        <v>1</v>
      </c>
      <c r="U9">
        <v>2</v>
      </c>
      <c r="V9">
        <v>1</v>
      </c>
      <c r="W9">
        <v>3</v>
      </c>
      <c r="X9">
        <v>2</v>
      </c>
      <c r="Y9">
        <v>3</v>
      </c>
      <c r="AA9">
        <v>2</v>
      </c>
      <c r="AB9">
        <v>1</v>
      </c>
      <c r="AC9">
        <v>1</v>
      </c>
      <c r="AD9">
        <v>2</v>
      </c>
      <c r="AE9">
        <v>3</v>
      </c>
      <c r="AF9">
        <v>1</v>
      </c>
      <c r="AG9">
        <v>2</v>
      </c>
      <c r="AH9">
        <v>1</v>
      </c>
      <c r="AI9">
        <v>2</v>
      </c>
      <c r="AJ9">
        <v>1</v>
      </c>
      <c r="AK9">
        <v>3</v>
      </c>
      <c r="AL9">
        <v>1</v>
      </c>
      <c r="AM9">
        <v>1</v>
      </c>
      <c r="AN9">
        <v>2</v>
      </c>
      <c r="AO9">
        <v>1</v>
      </c>
      <c r="AP9">
        <v>2</v>
      </c>
      <c r="AQ9">
        <v>2</v>
      </c>
      <c r="AR9">
        <v>2</v>
      </c>
      <c r="AS9">
        <v>1</v>
      </c>
      <c r="AT9">
        <v>1</v>
      </c>
      <c r="AU9">
        <v>2</v>
      </c>
      <c r="AV9">
        <v>1</v>
      </c>
      <c r="AW9">
        <v>2</v>
      </c>
      <c r="AX9">
        <v>1</v>
      </c>
      <c r="AY9">
        <v>2</v>
      </c>
    </row>
    <row r="10" spans="1:51" ht="21.75">
      <c r="A10">
        <v>3</v>
      </c>
      <c r="B10">
        <v>2</v>
      </c>
      <c r="C10">
        <v>1</v>
      </c>
      <c r="D10">
        <v>3</v>
      </c>
      <c r="E10">
        <v>2</v>
      </c>
      <c r="F10">
        <v>3</v>
      </c>
      <c r="G10">
        <v>2</v>
      </c>
      <c r="H10">
        <v>2</v>
      </c>
      <c r="I10">
        <v>2</v>
      </c>
      <c r="J10" s="80">
        <v>2</v>
      </c>
      <c r="K10">
        <v>1</v>
      </c>
      <c r="L10">
        <v>2</v>
      </c>
      <c r="M10">
        <v>1</v>
      </c>
      <c r="N10">
        <v>2</v>
      </c>
      <c r="O10">
        <v>2</v>
      </c>
      <c r="P10">
        <v>2</v>
      </c>
      <c r="Q10">
        <v>3</v>
      </c>
      <c r="R10">
        <v>2</v>
      </c>
      <c r="S10">
        <v>1</v>
      </c>
      <c r="T10" s="80">
        <v>3</v>
      </c>
      <c r="U10">
        <v>2</v>
      </c>
      <c r="V10">
        <v>1</v>
      </c>
      <c r="W10">
        <v>3</v>
      </c>
      <c r="X10">
        <v>2</v>
      </c>
      <c r="Y10">
        <v>2</v>
      </c>
      <c r="AA10">
        <v>2</v>
      </c>
      <c r="AB10">
        <v>2</v>
      </c>
      <c r="AC10">
        <v>2</v>
      </c>
      <c r="AD10">
        <v>2</v>
      </c>
      <c r="AE10">
        <v>1</v>
      </c>
      <c r="AF10">
        <v>2</v>
      </c>
      <c r="AG10">
        <v>2</v>
      </c>
      <c r="AH10">
        <v>2</v>
      </c>
      <c r="AI10">
        <v>1</v>
      </c>
      <c r="AJ10">
        <v>2</v>
      </c>
      <c r="AK10">
        <v>1</v>
      </c>
      <c r="AL10">
        <v>1</v>
      </c>
      <c r="AM10">
        <v>2</v>
      </c>
      <c r="AN10">
        <v>1</v>
      </c>
      <c r="AO10">
        <v>2</v>
      </c>
      <c r="AP10">
        <v>2</v>
      </c>
      <c r="AQ10">
        <v>3</v>
      </c>
      <c r="AR10">
        <v>1</v>
      </c>
      <c r="AS10">
        <v>1</v>
      </c>
      <c r="AT10">
        <v>2</v>
      </c>
      <c r="AU10">
        <v>3</v>
      </c>
      <c r="AV10">
        <v>1</v>
      </c>
      <c r="AW10">
        <v>3</v>
      </c>
      <c r="AX10">
        <v>2</v>
      </c>
      <c r="AY10">
        <v>1</v>
      </c>
    </row>
    <row r="11" spans="1:51" ht="21.75">
      <c r="A11">
        <v>2</v>
      </c>
      <c r="B11">
        <v>1</v>
      </c>
      <c r="C11">
        <v>1</v>
      </c>
      <c r="D11">
        <v>2</v>
      </c>
      <c r="E11">
        <v>1</v>
      </c>
      <c r="F11">
        <v>1</v>
      </c>
      <c r="G11">
        <v>2</v>
      </c>
      <c r="H11">
        <v>2</v>
      </c>
      <c r="I11">
        <v>2</v>
      </c>
      <c r="J11" s="80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2</v>
      </c>
      <c r="Q11">
        <v>2</v>
      </c>
      <c r="R11">
        <v>1</v>
      </c>
      <c r="S11">
        <v>1</v>
      </c>
      <c r="T11" s="80">
        <v>3</v>
      </c>
      <c r="U11">
        <v>2</v>
      </c>
      <c r="V11">
        <v>2</v>
      </c>
      <c r="W11">
        <v>3</v>
      </c>
      <c r="X11">
        <v>2</v>
      </c>
      <c r="Y11">
        <v>2</v>
      </c>
      <c r="AA11">
        <v>2</v>
      </c>
      <c r="AB11">
        <v>1</v>
      </c>
      <c r="AC11">
        <v>1</v>
      </c>
      <c r="AD11">
        <v>2</v>
      </c>
      <c r="AE11">
        <v>1</v>
      </c>
      <c r="AF11">
        <v>2</v>
      </c>
      <c r="AG11">
        <v>2</v>
      </c>
      <c r="AH11">
        <v>1</v>
      </c>
      <c r="AI11">
        <v>1</v>
      </c>
      <c r="AJ11">
        <v>1</v>
      </c>
      <c r="AK11">
        <v>2</v>
      </c>
      <c r="AL11">
        <v>1</v>
      </c>
      <c r="AM11">
        <v>1</v>
      </c>
      <c r="AN11">
        <v>3</v>
      </c>
      <c r="AO11">
        <v>1</v>
      </c>
      <c r="AP11">
        <v>1</v>
      </c>
      <c r="AQ11">
        <v>2</v>
      </c>
      <c r="AR11">
        <v>1</v>
      </c>
      <c r="AS11">
        <v>1</v>
      </c>
      <c r="AT11">
        <v>2</v>
      </c>
      <c r="AU11">
        <v>2</v>
      </c>
      <c r="AV11">
        <v>1</v>
      </c>
      <c r="AW11">
        <v>2</v>
      </c>
      <c r="AX11">
        <v>1</v>
      </c>
      <c r="AY11">
        <v>2</v>
      </c>
    </row>
    <row r="12" spans="1:51" ht="21.75">
      <c r="A12">
        <v>2</v>
      </c>
      <c r="B12">
        <v>2</v>
      </c>
      <c r="C12">
        <v>3</v>
      </c>
      <c r="D12">
        <v>2</v>
      </c>
      <c r="E12">
        <v>1</v>
      </c>
      <c r="F12">
        <v>1</v>
      </c>
      <c r="G12">
        <v>1</v>
      </c>
      <c r="H12">
        <v>2</v>
      </c>
      <c r="I12">
        <v>1</v>
      </c>
      <c r="J12" s="80">
        <v>2</v>
      </c>
      <c r="K12">
        <v>1</v>
      </c>
      <c r="L12">
        <v>1</v>
      </c>
      <c r="M12">
        <v>1</v>
      </c>
      <c r="N12">
        <v>1</v>
      </c>
      <c r="O12">
        <v>2</v>
      </c>
      <c r="P12">
        <v>3</v>
      </c>
      <c r="Q12">
        <v>3</v>
      </c>
      <c r="R12">
        <v>2</v>
      </c>
      <c r="S12">
        <v>1</v>
      </c>
      <c r="T12" s="80">
        <v>1</v>
      </c>
      <c r="U12">
        <v>3</v>
      </c>
      <c r="V12">
        <v>1</v>
      </c>
      <c r="W12">
        <v>1</v>
      </c>
      <c r="X12">
        <v>1</v>
      </c>
      <c r="Y12">
        <v>2</v>
      </c>
      <c r="AA12">
        <v>2</v>
      </c>
      <c r="AB12">
        <v>2</v>
      </c>
      <c r="AC12">
        <v>1</v>
      </c>
      <c r="AD12">
        <v>2</v>
      </c>
      <c r="AE12">
        <v>1</v>
      </c>
      <c r="AF12">
        <v>1</v>
      </c>
      <c r="AG12">
        <v>1</v>
      </c>
      <c r="AH12">
        <v>1</v>
      </c>
      <c r="AI12">
        <v>2</v>
      </c>
      <c r="AJ12">
        <v>3</v>
      </c>
      <c r="AK12">
        <v>1</v>
      </c>
      <c r="AL12">
        <v>1</v>
      </c>
      <c r="AM12">
        <v>1</v>
      </c>
      <c r="AN12">
        <v>1</v>
      </c>
      <c r="AO12">
        <v>3</v>
      </c>
      <c r="AP12">
        <v>2</v>
      </c>
      <c r="AQ12">
        <v>2</v>
      </c>
      <c r="AR12">
        <v>1</v>
      </c>
      <c r="AS12">
        <v>1</v>
      </c>
      <c r="AT12">
        <v>2</v>
      </c>
      <c r="AU12">
        <v>3</v>
      </c>
      <c r="AV12">
        <v>1</v>
      </c>
      <c r="AW12">
        <v>1</v>
      </c>
      <c r="AX12">
        <v>1</v>
      </c>
      <c r="AY12">
        <v>2</v>
      </c>
    </row>
    <row r="13" spans="1:51" ht="21.75">
      <c r="A13">
        <v>3</v>
      </c>
      <c r="B13">
        <v>2</v>
      </c>
      <c r="C13">
        <v>1</v>
      </c>
      <c r="D13">
        <v>2</v>
      </c>
      <c r="E13">
        <v>2</v>
      </c>
      <c r="F13">
        <v>1</v>
      </c>
      <c r="G13">
        <v>2</v>
      </c>
      <c r="H13">
        <v>1</v>
      </c>
      <c r="I13">
        <v>2</v>
      </c>
      <c r="J13" s="80">
        <v>1</v>
      </c>
      <c r="K13">
        <v>1</v>
      </c>
      <c r="L13">
        <v>1</v>
      </c>
      <c r="M13">
        <v>1</v>
      </c>
      <c r="N13">
        <v>1</v>
      </c>
      <c r="O13">
        <v>2</v>
      </c>
      <c r="P13">
        <v>2</v>
      </c>
      <c r="Q13">
        <v>3</v>
      </c>
      <c r="R13">
        <v>1</v>
      </c>
      <c r="S13">
        <v>1</v>
      </c>
      <c r="T13" s="80">
        <v>3</v>
      </c>
      <c r="U13">
        <v>2</v>
      </c>
      <c r="V13">
        <v>1</v>
      </c>
      <c r="W13">
        <v>1</v>
      </c>
      <c r="X13">
        <v>1</v>
      </c>
      <c r="Y13">
        <v>2</v>
      </c>
      <c r="AA13">
        <v>2</v>
      </c>
      <c r="AB13">
        <v>1</v>
      </c>
      <c r="AC13">
        <v>1</v>
      </c>
      <c r="AD13">
        <v>2</v>
      </c>
      <c r="AE13">
        <v>1</v>
      </c>
      <c r="AF13">
        <v>1</v>
      </c>
      <c r="AG13">
        <v>3</v>
      </c>
      <c r="AH13">
        <v>2</v>
      </c>
      <c r="AI13">
        <v>3</v>
      </c>
      <c r="AJ13">
        <v>2</v>
      </c>
      <c r="AK13">
        <v>3</v>
      </c>
      <c r="AL13">
        <v>1</v>
      </c>
      <c r="AM13">
        <v>1</v>
      </c>
      <c r="AN13">
        <v>2</v>
      </c>
      <c r="AO13">
        <v>1</v>
      </c>
      <c r="AP13">
        <v>2</v>
      </c>
      <c r="AQ13">
        <v>2</v>
      </c>
      <c r="AR13">
        <v>1</v>
      </c>
      <c r="AS13">
        <v>1</v>
      </c>
      <c r="AT13">
        <v>3</v>
      </c>
      <c r="AU13">
        <v>2</v>
      </c>
      <c r="AV13">
        <v>1</v>
      </c>
      <c r="AW13">
        <v>2</v>
      </c>
      <c r="AX13">
        <v>1</v>
      </c>
      <c r="AY13">
        <v>2</v>
      </c>
    </row>
    <row r="14" spans="1:51" ht="21.75">
      <c r="A14">
        <v>3</v>
      </c>
      <c r="B14">
        <v>2</v>
      </c>
      <c r="C14">
        <v>1</v>
      </c>
      <c r="D14">
        <v>2</v>
      </c>
      <c r="E14">
        <v>1</v>
      </c>
      <c r="F14">
        <v>1</v>
      </c>
      <c r="G14">
        <v>1</v>
      </c>
      <c r="H14">
        <v>1</v>
      </c>
      <c r="I14">
        <v>2</v>
      </c>
      <c r="J14" s="80">
        <v>1</v>
      </c>
      <c r="K14">
        <v>1</v>
      </c>
      <c r="L14">
        <v>1</v>
      </c>
      <c r="M14">
        <v>1</v>
      </c>
      <c r="N14">
        <v>2</v>
      </c>
      <c r="O14">
        <v>2</v>
      </c>
      <c r="P14">
        <v>3</v>
      </c>
      <c r="Q14">
        <v>2</v>
      </c>
      <c r="R14">
        <v>1</v>
      </c>
      <c r="S14">
        <v>1</v>
      </c>
      <c r="T14" s="80">
        <v>3</v>
      </c>
      <c r="U14">
        <v>1</v>
      </c>
      <c r="V14">
        <v>1</v>
      </c>
      <c r="W14">
        <v>2</v>
      </c>
      <c r="X14">
        <v>1</v>
      </c>
      <c r="Y14">
        <v>1</v>
      </c>
      <c r="AA14">
        <v>2</v>
      </c>
      <c r="AB14">
        <v>1</v>
      </c>
      <c r="AC14">
        <v>1</v>
      </c>
      <c r="AD14">
        <v>3</v>
      </c>
      <c r="AE14">
        <v>1</v>
      </c>
      <c r="AF14">
        <v>1</v>
      </c>
      <c r="AG14">
        <v>3</v>
      </c>
      <c r="AH14">
        <v>1</v>
      </c>
      <c r="AI14">
        <v>2</v>
      </c>
      <c r="AJ14">
        <v>1</v>
      </c>
      <c r="AK14">
        <v>3</v>
      </c>
      <c r="AL14">
        <v>1</v>
      </c>
      <c r="AM14">
        <v>1</v>
      </c>
      <c r="AN14">
        <v>2</v>
      </c>
      <c r="AO14">
        <v>1</v>
      </c>
      <c r="AP14">
        <v>2</v>
      </c>
      <c r="AQ14">
        <v>2</v>
      </c>
      <c r="AR14">
        <v>1</v>
      </c>
      <c r="AS14">
        <v>2</v>
      </c>
      <c r="AT14">
        <v>3</v>
      </c>
      <c r="AU14">
        <v>3</v>
      </c>
      <c r="AV14">
        <v>1</v>
      </c>
      <c r="AW14">
        <v>2</v>
      </c>
      <c r="AX14">
        <v>1</v>
      </c>
      <c r="AY14">
        <v>3</v>
      </c>
    </row>
    <row r="15" spans="1:51" ht="21.75">
      <c r="A15">
        <v>2</v>
      </c>
      <c r="B15">
        <v>1</v>
      </c>
      <c r="C15">
        <v>1</v>
      </c>
      <c r="D15">
        <v>3</v>
      </c>
      <c r="E15">
        <v>2</v>
      </c>
      <c r="F15">
        <v>1</v>
      </c>
      <c r="G15">
        <v>1</v>
      </c>
      <c r="H15">
        <v>2</v>
      </c>
      <c r="I15">
        <v>3</v>
      </c>
      <c r="J15" s="80">
        <v>1</v>
      </c>
      <c r="K15" s="80">
        <v>1</v>
      </c>
      <c r="L15" s="80">
        <v>1</v>
      </c>
      <c r="M15" s="80">
        <v>2</v>
      </c>
      <c r="N15" s="80">
        <v>1</v>
      </c>
      <c r="O15" s="80">
        <v>2</v>
      </c>
      <c r="P15" s="80">
        <v>3</v>
      </c>
      <c r="Q15" s="80">
        <v>2</v>
      </c>
      <c r="R15" s="80">
        <v>1</v>
      </c>
      <c r="S15" s="80">
        <v>1</v>
      </c>
      <c r="T15" s="80">
        <v>2</v>
      </c>
      <c r="U15" s="80">
        <v>1</v>
      </c>
      <c r="V15" s="80">
        <v>1</v>
      </c>
      <c r="W15" s="80">
        <v>2</v>
      </c>
      <c r="X15" s="80">
        <v>3</v>
      </c>
      <c r="Y15" s="80">
        <v>1</v>
      </c>
      <c r="AA15">
        <v>2</v>
      </c>
      <c r="AB15">
        <v>1</v>
      </c>
      <c r="AC15">
        <v>1</v>
      </c>
      <c r="AD15">
        <v>3</v>
      </c>
      <c r="AE15">
        <v>1</v>
      </c>
      <c r="AF15">
        <v>1</v>
      </c>
      <c r="AG15">
        <v>3</v>
      </c>
      <c r="AH15">
        <v>2</v>
      </c>
      <c r="AI15">
        <v>2</v>
      </c>
      <c r="AJ15">
        <v>1</v>
      </c>
      <c r="AK15">
        <v>3</v>
      </c>
      <c r="AL15">
        <v>1</v>
      </c>
      <c r="AM15">
        <v>1</v>
      </c>
      <c r="AN15">
        <v>2</v>
      </c>
      <c r="AO15">
        <v>1</v>
      </c>
      <c r="AP15">
        <v>2</v>
      </c>
      <c r="AQ15">
        <v>3</v>
      </c>
      <c r="AR15">
        <v>1</v>
      </c>
      <c r="AS15">
        <v>1</v>
      </c>
      <c r="AT15">
        <v>3</v>
      </c>
      <c r="AU15">
        <v>3</v>
      </c>
      <c r="AV15">
        <v>1</v>
      </c>
      <c r="AW15">
        <v>2</v>
      </c>
      <c r="AX15">
        <v>2</v>
      </c>
      <c r="AY15">
        <v>2</v>
      </c>
    </row>
    <row r="16" spans="1:51" ht="21.75">
      <c r="A16">
        <v>3</v>
      </c>
      <c r="B16">
        <v>2</v>
      </c>
      <c r="C16">
        <v>2</v>
      </c>
      <c r="D16">
        <v>3</v>
      </c>
      <c r="E16">
        <v>3</v>
      </c>
      <c r="F16">
        <v>2</v>
      </c>
      <c r="G16">
        <v>2</v>
      </c>
      <c r="H16">
        <v>3</v>
      </c>
      <c r="I16">
        <v>3</v>
      </c>
      <c r="J16" s="80">
        <v>1</v>
      </c>
      <c r="K16">
        <v>2</v>
      </c>
      <c r="L16">
        <v>2</v>
      </c>
      <c r="M16">
        <v>2</v>
      </c>
      <c r="N16">
        <v>1</v>
      </c>
      <c r="O16">
        <v>2</v>
      </c>
      <c r="P16">
        <v>2</v>
      </c>
      <c r="Q16">
        <v>2</v>
      </c>
      <c r="R16">
        <v>1</v>
      </c>
      <c r="S16">
        <v>2</v>
      </c>
      <c r="T16" s="80">
        <v>2</v>
      </c>
      <c r="U16">
        <v>2</v>
      </c>
      <c r="V16">
        <v>1</v>
      </c>
      <c r="W16">
        <v>1</v>
      </c>
      <c r="X16">
        <v>2</v>
      </c>
      <c r="Y16">
        <v>2</v>
      </c>
      <c r="AA16">
        <v>2</v>
      </c>
      <c r="AB16">
        <v>1</v>
      </c>
      <c r="AC16">
        <v>2</v>
      </c>
      <c r="AD16">
        <v>3</v>
      </c>
      <c r="AE16">
        <v>2</v>
      </c>
      <c r="AF16">
        <v>2</v>
      </c>
      <c r="AG16">
        <v>3</v>
      </c>
      <c r="AH16">
        <v>2</v>
      </c>
      <c r="AI16">
        <v>2</v>
      </c>
      <c r="AJ16">
        <v>1</v>
      </c>
      <c r="AK16">
        <v>3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3</v>
      </c>
      <c r="AV16">
        <v>1</v>
      </c>
      <c r="AW16">
        <v>2</v>
      </c>
      <c r="AX16">
        <v>2</v>
      </c>
      <c r="AY16">
        <v>2</v>
      </c>
    </row>
    <row r="17" spans="1:51" ht="21.75">
      <c r="A17">
        <v>2</v>
      </c>
      <c r="B17">
        <v>1</v>
      </c>
      <c r="C17">
        <v>2</v>
      </c>
      <c r="D17">
        <v>3</v>
      </c>
      <c r="E17">
        <v>2</v>
      </c>
      <c r="F17">
        <v>1</v>
      </c>
      <c r="G17">
        <v>1</v>
      </c>
      <c r="H17">
        <v>2</v>
      </c>
      <c r="I17">
        <v>2</v>
      </c>
      <c r="J17" s="80">
        <v>1</v>
      </c>
      <c r="K17">
        <v>1</v>
      </c>
      <c r="L17">
        <v>1</v>
      </c>
      <c r="M17">
        <v>1</v>
      </c>
      <c r="N17">
        <v>2</v>
      </c>
      <c r="O17">
        <v>1</v>
      </c>
      <c r="P17">
        <v>3</v>
      </c>
      <c r="Q17">
        <v>3</v>
      </c>
      <c r="R17">
        <v>2</v>
      </c>
      <c r="S17">
        <v>1</v>
      </c>
      <c r="T17" s="80">
        <v>3</v>
      </c>
      <c r="U17">
        <v>1</v>
      </c>
      <c r="V17">
        <v>2</v>
      </c>
      <c r="W17">
        <v>1</v>
      </c>
      <c r="X17">
        <v>1</v>
      </c>
      <c r="Y17">
        <v>1</v>
      </c>
      <c r="AA17">
        <v>2</v>
      </c>
      <c r="AB17">
        <v>2</v>
      </c>
      <c r="AC17">
        <v>1</v>
      </c>
      <c r="AD17">
        <v>2</v>
      </c>
      <c r="AE17">
        <v>2</v>
      </c>
      <c r="AF17">
        <v>1</v>
      </c>
      <c r="AG17">
        <v>2</v>
      </c>
      <c r="AH17">
        <v>1</v>
      </c>
      <c r="AI17">
        <v>2</v>
      </c>
      <c r="AJ17">
        <v>1</v>
      </c>
      <c r="AK17">
        <v>3</v>
      </c>
      <c r="AL17">
        <v>2</v>
      </c>
      <c r="AM17">
        <v>1</v>
      </c>
      <c r="AN17">
        <v>2</v>
      </c>
      <c r="AO17">
        <v>2</v>
      </c>
      <c r="AP17">
        <v>3</v>
      </c>
      <c r="AQ17">
        <v>2</v>
      </c>
      <c r="AR17">
        <v>1</v>
      </c>
      <c r="AS17">
        <v>2</v>
      </c>
      <c r="AT17">
        <v>2</v>
      </c>
      <c r="AU17">
        <v>3</v>
      </c>
      <c r="AV17">
        <v>1</v>
      </c>
      <c r="AW17">
        <v>2</v>
      </c>
      <c r="AX17">
        <v>1</v>
      </c>
      <c r="AY17">
        <v>3</v>
      </c>
    </row>
    <row r="18" spans="1:51" ht="21.75">
      <c r="A18">
        <v>2</v>
      </c>
      <c r="B18">
        <v>1</v>
      </c>
      <c r="C18">
        <v>1</v>
      </c>
      <c r="D18">
        <v>2</v>
      </c>
      <c r="E18">
        <v>1</v>
      </c>
      <c r="F18">
        <v>1</v>
      </c>
      <c r="G18">
        <v>3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2</v>
      </c>
      <c r="R18">
        <v>1</v>
      </c>
      <c r="S18">
        <v>2</v>
      </c>
      <c r="T18" s="80">
        <v>3</v>
      </c>
      <c r="U18">
        <v>1</v>
      </c>
      <c r="V18">
        <v>2</v>
      </c>
      <c r="W18">
        <v>1</v>
      </c>
      <c r="X18">
        <v>1</v>
      </c>
      <c r="Y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2</v>
      </c>
      <c r="AH18">
        <v>1</v>
      </c>
      <c r="AI18">
        <v>2</v>
      </c>
      <c r="AJ18">
        <v>1</v>
      </c>
      <c r="AK18">
        <v>1</v>
      </c>
      <c r="AL18">
        <v>2</v>
      </c>
      <c r="AM18">
        <v>1</v>
      </c>
      <c r="AN18">
        <v>1</v>
      </c>
      <c r="AO18">
        <v>1</v>
      </c>
      <c r="AP18">
        <v>1</v>
      </c>
      <c r="AQ18">
        <v>3</v>
      </c>
      <c r="AR18">
        <v>1</v>
      </c>
      <c r="AS18">
        <v>1</v>
      </c>
      <c r="AT18">
        <v>1</v>
      </c>
      <c r="AU18">
        <v>3</v>
      </c>
      <c r="AV18">
        <v>1</v>
      </c>
      <c r="AW18">
        <v>1</v>
      </c>
      <c r="AX18">
        <v>1</v>
      </c>
      <c r="AY18">
        <v>3</v>
      </c>
    </row>
    <row r="19" spans="1:51" ht="21.75">
      <c r="A19">
        <v>2</v>
      </c>
      <c r="B19">
        <v>2</v>
      </c>
      <c r="C19">
        <v>3</v>
      </c>
      <c r="D19">
        <v>1</v>
      </c>
      <c r="E19">
        <v>1</v>
      </c>
      <c r="F19">
        <v>2</v>
      </c>
      <c r="G19">
        <v>2</v>
      </c>
      <c r="H19">
        <v>3</v>
      </c>
      <c r="I19">
        <v>1</v>
      </c>
      <c r="J19" s="80">
        <v>2</v>
      </c>
      <c r="K19">
        <v>3</v>
      </c>
      <c r="L19">
        <v>1</v>
      </c>
      <c r="M19">
        <v>2</v>
      </c>
      <c r="N19">
        <v>1</v>
      </c>
      <c r="O19">
        <v>2</v>
      </c>
      <c r="P19">
        <v>1</v>
      </c>
      <c r="Q19">
        <v>2</v>
      </c>
      <c r="R19">
        <v>1</v>
      </c>
      <c r="S19">
        <v>1</v>
      </c>
      <c r="T19" s="80">
        <v>2</v>
      </c>
      <c r="U19">
        <v>2</v>
      </c>
      <c r="V19">
        <v>1</v>
      </c>
      <c r="W19">
        <v>2</v>
      </c>
      <c r="X19">
        <v>2</v>
      </c>
      <c r="Y19">
        <v>1</v>
      </c>
      <c r="AA19">
        <v>2</v>
      </c>
      <c r="AB19">
        <v>3</v>
      </c>
      <c r="AC19">
        <v>1</v>
      </c>
      <c r="AD19">
        <v>2</v>
      </c>
      <c r="AE19">
        <v>1</v>
      </c>
      <c r="AF19">
        <v>1</v>
      </c>
      <c r="AG19">
        <v>2</v>
      </c>
      <c r="AH19">
        <v>3</v>
      </c>
      <c r="AI19">
        <v>2</v>
      </c>
      <c r="AJ19">
        <v>3</v>
      </c>
      <c r="AK19">
        <v>1</v>
      </c>
      <c r="AL19">
        <v>1</v>
      </c>
      <c r="AM19">
        <v>1</v>
      </c>
      <c r="AN19">
        <v>2</v>
      </c>
      <c r="AO19">
        <v>3</v>
      </c>
      <c r="AP19">
        <v>3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1</v>
      </c>
      <c r="AW19">
        <v>1</v>
      </c>
      <c r="AX19">
        <v>3</v>
      </c>
      <c r="AY19">
        <v>2</v>
      </c>
    </row>
    <row r="20" spans="1:51" ht="21.75">
      <c r="A20">
        <v>2</v>
      </c>
      <c r="B20">
        <v>2</v>
      </c>
      <c r="C20">
        <v>3</v>
      </c>
      <c r="D20">
        <v>1</v>
      </c>
      <c r="E20">
        <v>1</v>
      </c>
      <c r="F20">
        <v>2</v>
      </c>
      <c r="G20">
        <v>2</v>
      </c>
      <c r="H20">
        <v>3</v>
      </c>
      <c r="I20">
        <v>1</v>
      </c>
      <c r="J20" s="80">
        <v>2</v>
      </c>
      <c r="K20">
        <v>3</v>
      </c>
      <c r="L20">
        <v>1</v>
      </c>
      <c r="M20">
        <v>2</v>
      </c>
      <c r="N20">
        <v>1</v>
      </c>
      <c r="O20">
        <v>2</v>
      </c>
      <c r="P20">
        <v>1</v>
      </c>
      <c r="Q20">
        <v>2</v>
      </c>
      <c r="R20">
        <v>1</v>
      </c>
      <c r="S20">
        <v>1</v>
      </c>
      <c r="T20" s="80">
        <v>2</v>
      </c>
      <c r="U20">
        <v>2</v>
      </c>
      <c r="V20">
        <v>1</v>
      </c>
      <c r="W20">
        <v>2</v>
      </c>
      <c r="X20">
        <v>2</v>
      </c>
      <c r="Y20">
        <v>1</v>
      </c>
      <c r="AA20">
        <v>2</v>
      </c>
      <c r="AB20">
        <v>1</v>
      </c>
      <c r="AC20">
        <v>1</v>
      </c>
      <c r="AD20">
        <v>2</v>
      </c>
      <c r="AE20">
        <v>1</v>
      </c>
      <c r="AF20">
        <v>1</v>
      </c>
      <c r="AG20">
        <v>2</v>
      </c>
      <c r="AH20">
        <v>2</v>
      </c>
      <c r="AI20">
        <v>3</v>
      </c>
      <c r="AJ20">
        <v>3</v>
      </c>
      <c r="AK20">
        <v>3</v>
      </c>
      <c r="AL20">
        <v>1</v>
      </c>
      <c r="AM20">
        <v>1</v>
      </c>
      <c r="AN20">
        <v>1</v>
      </c>
      <c r="AO20">
        <v>1</v>
      </c>
      <c r="AP20">
        <v>2</v>
      </c>
      <c r="AQ20">
        <v>3</v>
      </c>
      <c r="AR20">
        <v>1</v>
      </c>
      <c r="AS20">
        <v>1</v>
      </c>
      <c r="AT20">
        <v>3</v>
      </c>
      <c r="AU20">
        <v>3</v>
      </c>
      <c r="AV20">
        <v>1</v>
      </c>
      <c r="AW20">
        <v>1</v>
      </c>
      <c r="AX20">
        <v>2</v>
      </c>
      <c r="AY20">
        <v>2</v>
      </c>
    </row>
    <row r="21" spans="1:51" ht="21.75">
      <c r="A21">
        <v>2</v>
      </c>
      <c r="B21">
        <v>1</v>
      </c>
      <c r="C21">
        <v>2</v>
      </c>
      <c r="D21">
        <v>2</v>
      </c>
      <c r="E21">
        <v>2</v>
      </c>
      <c r="F21">
        <v>1</v>
      </c>
      <c r="G21">
        <v>3</v>
      </c>
      <c r="H21">
        <v>3</v>
      </c>
      <c r="I21">
        <v>3</v>
      </c>
      <c r="J21" s="80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3</v>
      </c>
      <c r="R21">
        <v>2</v>
      </c>
      <c r="S21">
        <v>1</v>
      </c>
      <c r="T21" s="80">
        <v>2</v>
      </c>
      <c r="U21">
        <v>1</v>
      </c>
      <c r="V21">
        <v>1</v>
      </c>
      <c r="W21">
        <v>2</v>
      </c>
      <c r="X21">
        <v>1</v>
      </c>
      <c r="Y21">
        <v>1</v>
      </c>
      <c r="AA21">
        <v>3</v>
      </c>
      <c r="AB21">
        <v>1</v>
      </c>
      <c r="AC21">
        <v>1</v>
      </c>
      <c r="AD21">
        <v>2</v>
      </c>
      <c r="AE21">
        <v>2</v>
      </c>
      <c r="AF21">
        <v>1</v>
      </c>
      <c r="AG21">
        <v>1</v>
      </c>
      <c r="AH21">
        <v>3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2</v>
      </c>
      <c r="AP21">
        <v>3</v>
      </c>
      <c r="AQ21">
        <v>1</v>
      </c>
      <c r="AR21">
        <v>1</v>
      </c>
      <c r="AS21">
        <v>1</v>
      </c>
      <c r="AT21">
        <v>1</v>
      </c>
      <c r="AU21">
        <v>3</v>
      </c>
      <c r="AV21">
        <v>2</v>
      </c>
      <c r="AW21">
        <v>2</v>
      </c>
      <c r="AX21">
        <v>1</v>
      </c>
      <c r="AY21">
        <v>1</v>
      </c>
    </row>
    <row r="22" spans="1:51" ht="21.75">
      <c r="A22">
        <v>2</v>
      </c>
      <c r="B22">
        <v>2</v>
      </c>
      <c r="C22">
        <v>3</v>
      </c>
      <c r="D22">
        <v>2</v>
      </c>
      <c r="E22">
        <v>3</v>
      </c>
      <c r="F22">
        <v>1</v>
      </c>
      <c r="G22">
        <v>2</v>
      </c>
      <c r="H22">
        <v>2</v>
      </c>
      <c r="I22">
        <v>3</v>
      </c>
      <c r="J22" s="80">
        <v>2</v>
      </c>
      <c r="K22">
        <v>1</v>
      </c>
      <c r="L22">
        <v>2</v>
      </c>
      <c r="M22">
        <v>2</v>
      </c>
      <c r="N22">
        <v>2</v>
      </c>
      <c r="O22">
        <v>2</v>
      </c>
      <c r="P22">
        <v>1</v>
      </c>
      <c r="Q22">
        <v>3</v>
      </c>
      <c r="R22">
        <v>2</v>
      </c>
      <c r="S22">
        <v>1</v>
      </c>
      <c r="T22" s="80">
        <v>2</v>
      </c>
      <c r="U22">
        <v>1</v>
      </c>
      <c r="V22">
        <v>1</v>
      </c>
      <c r="W22">
        <v>2</v>
      </c>
      <c r="X22">
        <v>1</v>
      </c>
      <c r="Y22">
        <v>2</v>
      </c>
      <c r="AA22">
        <v>2</v>
      </c>
      <c r="AB22">
        <v>1</v>
      </c>
      <c r="AC22">
        <v>1</v>
      </c>
      <c r="AD22">
        <v>2</v>
      </c>
      <c r="AE22">
        <v>1</v>
      </c>
      <c r="AF22">
        <v>1</v>
      </c>
      <c r="AG22">
        <v>2</v>
      </c>
      <c r="AH22">
        <v>1</v>
      </c>
      <c r="AI22">
        <v>2</v>
      </c>
      <c r="AJ22">
        <v>1</v>
      </c>
      <c r="AK22">
        <v>1</v>
      </c>
      <c r="AL22">
        <v>1</v>
      </c>
      <c r="AM22">
        <v>1</v>
      </c>
      <c r="AN22">
        <v>2</v>
      </c>
      <c r="AO22">
        <v>1</v>
      </c>
      <c r="AP22">
        <v>1</v>
      </c>
      <c r="AQ22">
        <v>2</v>
      </c>
      <c r="AR22">
        <v>1</v>
      </c>
      <c r="AS22">
        <v>1</v>
      </c>
      <c r="AT22">
        <v>2</v>
      </c>
      <c r="AU22">
        <v>1</v>
      </c>
      <c r="AV22">
        <v>1</v>
      </c>
      <c r="AW22">
        <v>2</v>
      </c>
      <c r="AX22">
        <v>1</v>
      </c>
      <c r="AY22">
        <v>1</v>
      </c>
    </row>
    <row r="23" spans="1:51" ht="21.75">
      <c r="A23">
        <v>2</v>
      </c>
      <c r="B23">
        <v>3</v>
      </c>
      <c r="C23">
        <v>1</v>
      </c>
      <c r="D23">
        <v>1</v>
      </c>
      <c r="E23">
        <v>2</v>
      </c>
      <c r="F23">
        <v>1</v>
      </c>
      <c r="G23">
        <v>3</v>
      </c>
      <c r="H23">
        <v>2</v>
      </c>
      <c r="I23">
        <v>1</v>
      </c>
      <c r="J23" s="80">
        <v>1</v>
      </c>
      <c r="K23">
        <v>1</v>
      </c>
      <c r="L23">
        <v>1</v>
      </c>
      <c r="M23">
        <v>1</v>
      </c>
      <c r="N23">
        <v>1</v>
      </c>
      <c r="O23">
        <v>2</v>
      </c>
      <c r="P23">
        <v>1</v>
      </c>
      <c r="Q23">
        <v>2</v>
      </c>
      <c r="R23">
        <v>2</v>
      </c>
      <c r="S23">
        <v>1</v>
      </c>
      <c r="T23" s="80">
        <v>2</v>
      </c>
      <c r="U23">
        <v>2</v>
      </c>
      <c r="V23">
        <v>1</v>
      </c>
      <c r="W23">
        <v>2</v>
      </c>
      <c r="X23">
        <v>1</v>
      </c>
      <c r="Y23">
        <v>2</v>
      </c>
      <c r="AA23">
        <v>2</v>
      </c>
      <c r="AB23">
        <v>2</v>
      </c>
      <c r="AC23">
        <v>2</v>
      </c>
      <c r="AD23">
        <v>1</v>
      </c>
      <c r="AE23">
        <v>2</v>
      </c>
      <c r="AF23">
        <v>1</v>
      </c>
      <c r="AG23">
        <v>2</v>
      </c>
      <c r="AH23">
        <v>2</v>
      </c>
      <c r="AI23">
        <v>1</v>
      </c>
      <c r="AJ23">
        <v>3</v>
      </c>
      <c r="AK23">
        <v>3</v>
      </c>
      <c r="AL23">
        <v>2</v>
      </c>
      <c r="AM23">
        <v>1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1</v>
      </c>
      <c r="AT23">
        <v>2</v>
      </c>
      <c r="AU23">
        <v>2</v>
      </c>
      <c r="AV23">
        <v>1</v>
      </c>
      <c r="AW23">
        <v>2</v>
      </c>
      <c r="AX23">
        <v>2</v>
      </c>
      <c r="AY23">
        <v>2</v>
      </c>
    </row>
    <row r="24" spans="1:51" ht="21.75">
      <c r="A24">
        <v>2</v>
      </c>
      <c r="B24">
        <v>3</v>
      </c>
      <c r="C24">
        <v>1</v>
      </c>
      <c r="D24">
        <v>1</v>
      </c>
      <c r="E24">
        <v>2</v>
      </c>
      <c r="F24">
        <v>3</v>
      </c>
      <c r="G24">
        <v>2</v>
      </c>
      <c r="H24">
        <v>1</v>
      </c>
      <c r="I24">
        <v>1</v>
      </c>
      <c r="J24" s="80">
        <v>1</v>
      </c>
      <c r="K24">
        <v>1</v>
      </c>
      <c r="L24">
        <v>1</v>
      </c>
      <c r="M24">
        <v>1</v>
      </c>
      <c r="N24">
        <v>1</v>
      </c>
      <c r="O24">
        <v>2</v>
      </c>
      <c r="P24">
        <v>1</v>
      </c>
      <c r="Q24">
        <v>2</v>
      </c>
      <c r="R24">
        <v>3</v>
      </c>
      <c r="S24">
        <v>1</v>
      </c>
      <c r="T24" s="80">
        <v>2</v>
      </c>
      <c r="U24">
        <v>2</v>
      </c>
      <c r="V24">
        <v>1</v>
      </c>
      <c r="W24">
        <v>2</v>
      </c>
      <c r="X24">
        <v>1</v>
      </c>
      <c r="Y24">
        <v>1</v>
      </c>
      <c r="AA24">
        <v>2</v>
      </c>
      <c r="AB24">
        <v>2</v>
      </c>
      <c r="AC24">
        <v>1</v>
      </c>
      <c r="AD24">
        <v>3</v>
      </c>
      <c r="AE24">
        <v>2</v>
      </c>
      <c r="AF24">
        <v>1</v>
      </c>
      <c r="AG24">
        <v>3</v>
      </c>
      <c r="AH24">
        <v>2</v>
      </c>
      <c r="AI24">
        <v>3</v>
      </c>
      <c r="AJ24">
        <v>1</v>
      </c>
      <c r="AK24">
        <v>3</v>
      </c>
      <c r="AL24">
        <v>1</v>
      </c>
      <c r="AM24">
        <v>2</v>
      </c>
      <c r="AN24">
        <v>1</v>
      </c>
      <c r="AO24">
        <v>1</v>
      </c>
      <c r="AP24">
        <v>2</v>
      </c>
      <c r="AQ24">
        <v>2</v>
      </c>
      <c r="AR24">
        <v>2</v>
      </c>
      <c r="AS24">
        <v>2</v>
      </c>
      <c r="AT24">
        <v>3</v>
      </c>
      <c r="AU24">
        <v>2</v>
      </c>
      <c r="AV24">
        <v>1</v>
      </c>
      <c r="AW24">
        <v>2</v>
      </c>
      <c r="AX24">
        <v>2</v>
      </c>
      <c r="AY24">
        <v>2</v>
      </c>
    </row>
    <row r="25" spans="1:51" ht="21.75">
      <c r="A25">
        <v>2</v>
      </c>
      <c r="B25">
        <v>1</v>
      </c>
      <c r="C25">
        <v>1</v>
      </c>
      <c r="D25">
        <v>3</v>
      </c>
      <c r="E25">
        <v>1</v>
      </c>
      <c r="F25">
        <v>1</v>
      </c>
      <c r="G25">
        <v>2</v>
      </c>
      <c r="H25">
        <v>1</v>
      </c>
      <c r="I25">
        <v>3</v>
      </c>
      <c r="J25" s="80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3</v>
      </c>
      <c r="R25">
        <v>1</v>
      </c>
      <c r="S25">
        <v>1</v>
      </c>
      <c r="T25" s="80">
        <v>2</v>
      </c>
      <c r="U25">
        <v>1</v>
      </c>
      <c r="V25">
        <v>1</v>
      </c>
      <c r="W25">
        <v>2</v>
      </c>
      <c r="X25">
        <v>1</v>
      </c>
      <c r="Y25">
        <v>1</v>
      </c>
      <c r="AA25">
        <v>2</v>
      </c>
      <c r="AB25">
        <v>2</v>
      </c>
      <c r="AC25">
        <v>2</v>
      </c>
      <c r="AD25">
        <v>2</v>
      </c>
      <c r="AE25">
        <v>1</v>
      </c>
      <c r="AF25">
        <v>1</v>
      </c>
      <c r="AG25">
        <v>2</v>
      </c>
      <c r="AH25">
        <v>2</v>
      </c>
      <c r="AI25">
        <v>2</v>
      </c>
      <c r="AJ25">
        <v>1</v>
      </c>
      <c r="AK25">
        <v>3</v>
      </c>
      <c r="AL25">
        <v>1</v>
      </c>
      <c r="AM25">
        <v>1</v>
      </c>
      <c r="AN25">
        <v>2</v>
      </c>
      <c r="AO25">
        <v>2</v>
      </c>
      <c r="AP25">
        <v>2</v>
      </c>
      <c r="AQ25">
        <v>2</v>
      </c>
      <c r="AR25">
        <v>1</v>
      </c>
      <c r="AS25">
        <v>2</v>
      </c>
      <c r="AT25">
        <v>2</v>
      </c>
      <c r="AU25">
        <v>2</v>
      </c>
      <c r="AV25">
        <v>1</v>
      </c>
      <c r="AW25">
        <v>2</v>
      </c>
      <c r="AX25">
        <v>2</v>
      </c>
      <c r="AY25">
        <v>3</v>
      </c>
    </row>
    <row r="26" spans="1:51" ht="21.75">
      <c r="A26">
        <v>3</v>
      </c>
      <c r="B26">
        <v>2</v>
      </c>
      <c r="C26">
        <v>1</v>
      </c>
      <c r="D26">
        <v>3</v>
      </c>
      <c r="E26">
        <v>1</v>
      </c>
      <c r="F26">
        <v>1</v>
      </c>
      <c r="G26">
        <v>1</v>
      </c>
      <c r="H26">
        <v>1</v>
      </c>
      <c r="I26">
        <v>1</v>
      </c>
      <c r="J26" s="80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2</v>
      </c>
      <c r="R26">
        <v>2</v>
      </c>
      <c r="S26">
        <v>1</v>
      </c>
      <c r="T26" s="80">
        <v>1</v>
      </c>
      <c r="U26">
        <v>2</v>
      </c>
      <c r="V26">
        <v>1</v>
      </c>
      <c r="W26">
        <v>1</v>
      </c>
      <c r="X26">
        <v>1</v>
      </c>
      <c r="Y26">
        <v>1</v>
      </c>
      <c r="AA26">
        <v>2</v>
      </c>
      <c r="AB26">
        <v>1</v>
      </c>
      <c r="AC26">
        <v>1</v>
      </c>
      <c r="AD26">
        <v>2</v>
      </c>
      <c r="AE26">
        <v>2</v>
      </c>
      <c r="AF26">
        <v>1</v>
      </c>
      <c r="AG26">
        <v>2</v>
      </c>
      <c r="AH26">
        <v>1</v>
      </c>
      <c r="AI26">
        <v>2</v>
      </c>
      <c r="AJ26">
        <v>2</v>
      </c>
      <c r="AK26">
        <v>3</v>
      </c>
      <c r="AL26">
        <v>1</v>
      </c>
      <c r="AM26">
        <v>1</v>
      </c>
      <c r="AN26">
        <v>2</v>
      </c>
      <c r="AO26">
        <v>1</v>
      </c>
      <c r="AP26">
        <v>2</v>
      </c>
      <c r="AQ26">
        <v>2</v>
      </c>
      <c r="AR26">
        <v>2</v>
      </c>
      <c r="AS26">
        <v>1</v>
      </c>
      <c r="AT26">
        <v>2</v>
      </c>
      <c r="AU26">
        <v>3</v>
      </c>
      <c r="AV26">
        <v>1</v>
      </c>
      <c r="AW26">
        <v>2</v>
      </c>
      <c r="AX26">
        <v>2</v>
      </c>
      <c r="AY26">
        <v>2</v>
      </c>
    </row>
    <row r="27" spans="1:51" ht="21.75">
      <c r="A27">
        <v>2</v>
      </c>
      <c r="B27">
        <v>2</v>
      </c>
      <c r="C27">
        <v>2</v>
      </c>
      <c r="D27">
        <v>1</v>
      </c>
      <c r="E27">
        <v>2</v>
      </c>
      <c r="F27">
        <v>1</v>
      </c>
      <c r="G27">
        <v>2</v>
      </c>
      <c r="H27">
        <v>2</v>
      </c>
      <c r="I27">
        <v>3</v>
      </c>
      <c r="J27" s="80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2</v>
      </c>
      <c r="Q27">
        <v>2</v>
      </c>
      <c r="R27">
        <v>1</v>
      </c>
      <c r="S27">
        <v>1</v>
      </c>
      <c r="T27" s="80">
        <v>2</v>
      </c>
      <c r="U27">
        <v>1</v>
      </c>
      <c r="V27">
        <v>1</v>
      </c>
      <c r="W27">
        <v>2</v>
      </c>
      <c r="X27">
        <v>2</v>
      </c>
      <c r="Y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3</v>
      </c>
      <c r="AI27">
        <v>2</v>
      </c>
      <c r="AJ27">
        <v>3</v>
      </c>
      <c r="AK27">
        <v>3</v>
      </c>
      <c r="AL27">
        <v>1</v>
      </c>
      <c r="AM27">
        <v>1</v>
      </c>
      <c r="AN27">
        <v>2</v>
      </c>
      <c r="AO27">
        <v>3</v>
      </c>
      <c r="AP27">
        <v>3</v>
      </c>
      <c r="AQ27">
        <v>1</v>
      </c>
      <c r="AR27">
        <v>2</v>
      </c>
      <c r="AS27">
        <v>2</v>
      </c>
      <c r="AT27">
        <v>1</v>
      </c>
      <c r="AU27">
        <v>1</v>
      </c>
      <c r="AV27">
        <v>1</v>
      </c>
      <c r="AW27">
        <v>1</v>
      </c>
      <c r="AX27">
        <v>3</v>
      </c>
      <c r="AY27">
        <v>2</v>
      </c>
    </row>
    <row r="28" spans="1:51" ht="21.75">
      <c r="A28">
        <v>3</v>
      </c>
      <c r="B28">
        <v>2</v>
      </c>
      <c r="C28">
        <v>1</v>
      </c>
      <c r="D28">
        <v>3</v>
      </c>
      <c r="E28">
        <v>1</v>
      </c>
      <c r="F28">
        <v>1</v>
      </c>
      <c r="G28">
        <v>1</v>
      </c>
      <c r="H28">
        <v>1</v>
      </c>
      <c r="I28">
        <v>2</v>
      </c>
      <c r="J28" s="80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2</v>
      </c>
      <c r="R28">
        <v>1</v>
      </c>
      <c r="S28">
        <v>1</v>
      </c>
      <c r="T28" s="80">
        <v>2</v>
      </c>
      <c r="U28">
        <v>1</v>
      </c>
      <c r="V28">
        <v>1</v>
      </c>
      <c r="W28">
        <v>1</v>
      </c>
      <c r="X28">
        <v>1</v>
      </c>
      <c r="Y28">
        <v>1</v>
      </c>
      <c r="AA28">
        <v>3</v>
      </c>
      <c r="AB28">
        <v>1</v>
      </c>
      <c r="AC28">
        <v>1</v>
      </c>
      <c r="AD28">
        <v>3</v>
      </c>
      <c r="AE28">
        <v>1</v>
      </c>
      <c r="AF28">
        <v>1</v>
      </c>
      <c r="AG28">
        <v>3</v>
      </c>
      <c r="AH28">
        <v>1</v>
      </c>
      <c r="AI28">
        <v>2</v>
      </c>
      <c r="AJ28">
        <v>1</v>
      </c>
      <c r="AK28">
        <v>1</v>
      </c>
      <c r="AL28">
        <v>1</v>
      </c>
      <c r="AM28">
        <v>1</v>
      </c>
      <c r="AN28">
        <v>2</v>
      </c>
      <c r="AO28">
        <v>1</v>
      </c>
      <c r="AP28">
        <v>1</v>
      </c>
      <c r="AQ28">
        <v>2</v>
      </c>
      <c r="AR28">
        <v>1</v>
      </c>
      <c r="AS28">
        <v>1</v>
      </c>
      <c r="AT28">
        <v>3</v>
      </c>
      <c r="AU28">
        <v>3</v>
      </c>
      <c r="AV28">
        <v>1</v>
      </c>
      <c r="AW28">
        <v>1</v>
      </c>
      <c r="AX28">
        <v>1</v>
      </c>
      <c r="AY28">
        <v>3</v>
      </c>
    </row>
    <row r="29" spans="1:51" ht="21.75">
      <c r="A29">
        <v>2</v>
      </c>
      <c r="B29">
        <v>2</v>
      </c>
      <c r="C29">
        <v>2</v>
      </c>
      <c r="D29">
        <v>2</v>
      </c>
      <c r="E29">
        <v>2</v>
      </c>
      <c r="F29">
        <v>1</v>
      </c>
      <c r="G29">
        <v>2</v>
      </c>
      <c r="H29">
        <v>3</v>
      </c>
      <c r="I29">
        <v>2</v>
      </c>
      <c r="J29" s="80">
        <v>2</v>
      </c>
      <c r="K29">
        <v>1</v>
      </c>
      <c r="L29">
        <v>1</v>
      </c>
      <c r="M29">
        <v>1</v>
      </c>
      <c r="N29">
        <v>1</v>
      </c>
      <c r="O29">
        <v>2</v>
      </c>
      <c r="P29">
        <v>3</v>
      </c>
      <c r="Q29">
        <v>3</v>
      </c>
      <c r="R29">
        <v>1</v>
      </c>
      <c r="S29">
        <v>1</v>
      </c>
      <c r="T29" s="80">
        <v>2</v>
      </c>
      <c r="U29">
        <v>1</v>
      </c>
      <c r="V29">
        <v>1</v>
      </c>
      <c r="W29">
        <v>2</v>
      </c>
      <c r="X29">
        <v>3</v>
      </c>
      <c r="Y29">
        <v>1</v>
      </c>
      <c r="AA29">
        <v>3</v>
      </c>
      <c r="AB29">
        <v>2</v>
      </c>
      <c r="AC29">
        <v>1</v>
      </c>
      <c r="AD29">
        <v>3</v>
      </c>
      <c r="AE29">
        <v>2</v>
      </c>
      <c r="AF29">
        <v>2</v>
      </c>
      <c r="AG29">
        <v>3</v>
      </c>
      <c r="AH29">
        <v>2</v>
      </c>
      <c r="AI29">
        <v>3</v>
      </c>
      <c r="AJ29">
        <v>2</v>
      </c>
      <c r="AK29">
        <v>3</v>
      </c>
      <c r="AL29">
        <v>1</v>
      </c>
      <c r="AM29">
        <v>2</v>
      </c>
      <c r="AN29">
        <v>2</v>
      </c>
      <c r="AO29">
        <v>2</v>
      </c>
      <c r="AP29">
        <v>2</v>
      </c>
      <c r="AQ29">
        <v>3</v>
      </c>
      <c r="AR29">
        <v>2</v>
      </c>
      <c r="AS29">
        <v>1</v>
      </c>
      <c r="AT29">
        <v>3</v>
      </c>
      <c r="AU29">
        <v>2</v>
      </c>
      <c r="AV29">
        <v>1</v>
      </c>
      <c r="AW29">
        <v>2</v>
      </c>
      <c r="AX29">
        <v>2</v>
      </c>
      <c r="AY29">
        <v>3</v>
      </c>
    </row>
    <row r="30" spans="1:51" ht="21.75">
      <c r="A30">
        <v>2</v>
      </c>
      <c r="B30">
        <v>2</v>
      </c>
      <c r="C30">
        <v>2</v>
      </c>
      <c r="D30">
        <v>2</v>
      </c>
      <c r="E30">
        <v>1</v>
      </c>
      <c r="F30">
        <v>1</v>
      </c>
      <c r="G30">
        <v>1</v>
      </c>
      <c r="H30">
        <v>1</v>
      </c>
      <c r="I30">
        <v>2</v>
      </c>
      <c r="J30" s="80">
        <v>1</v>
      </c>
      <c r="K30">
        <v>1</v>
      </c>
      <c r="L30">
        <v>1</v>
      </c>
      <c r="M30">
        <v>1</v>
      </c>
      <c r="N30">
        <v>1</v>
      </c>
      <c r="O30">
        <v>2</v>
      </c>
      <c r="P30">
        <v>2</v>
      </c>
      <c r="Q30">
        <v>1</v>
      </c>
      <c r="R30">
        <v>2</v>
      </c>
      <c r="S30">
        <v>2</v>
      </c>
      <c r="T30" s="80">
        <v>1</v>
      </c>
      <c r="U30">
        <v>1</v>
      </c>
      <c r="V30">
        <v>1</v>
      </c>
      <c r="W30">
        <v>1</v>
      </c>
      <c r="X30">
        <v>1</v>
      </c>
      <c r="Y30">
        <v>1</v>
      </c>
      <c r="AA30">
        <v>3</v>
      </c>
      <c r="AB30">
        <v>2</v>
      </c>
      <c r="AC30">
        <v>2</v>
      </c>
      <c r="AD30">
        <v>3</v>
      </c>
      <c r="AE30">
        <v>1</v>
      </c>
      <c r="AF30">
        <v>1</v>
      </c>
      <c r="AG30">
        <v>3</v>
      </c>
      <c r="AH30">
        <v>1</v>
      </c>
      <c r="AI30">
        <v>3</v>
      </c>
      <c r="AJ30">
        <v>2</v>
      </c>
      <c r="AK30">
        <v>3</v>
      </c>
      <c r="AL30">
        <v>1</v>
      </c>
      <c r="AM30">
        <v>1</v>
      </c>
      <c r="AN30">
        <v>3</v>
      </c>
      <c r="AO30">
        <v>2</v>
      </c>
      <c r="AP30">
        <v>2</v>
      </c>
      <c r="AQ30">
        <v>3</v>
      </c>
      <c r="AR30">
        <v>1</v>
      </c>
      <c r="AS30">
        <v>2</v>
      </c>
      <c r="AT30">
        <v>3</v>
      </c>
      <c r="AU30">
        <v>2</v>
      </c>
      <c r="AV30">
        <v>1</v>
      </c>
      <c r="AW30">
        <v>2</v>
      </c>
      <c r="AX30">
        <v>1</v>
      </c>
      <c r="AY30">
        <v>2</v>
      </c>
    </row>
    <row r="31" spans="1:51" ht="21.75">
      <c r="A31">
        <v>2</v>
      </c>
      <c r="B31">
        <v>1</v>
      </c>
      <c r="C31">
        <v>1</v>
      </c>
      <c r="D31">
        <v>3</v>
      </c>
      <c r="E31">
        <v>2</v>
      </c>
      <c r="F31">
        <v>1</v>
      </c>
      <c r="G31">
        <v>2</v>
      </c>
      <c r="H31">
        <v>1</v>
      </c>
      <c r="I31">
        <v>2</v>
      </c>
      <c r="J31" s="80">
        <v>1</v>
      </c>
      <c r="K31">
        <v>1</v>
      </c>
      <c r="L31">
        <v>1</v>
      </c>
      <c r="M31">
        <v>1</v>
      </c>
      <c r="N31">
        <v>1</v>
      </c>
      <c r="O31">
        <v>2</v>
      </c>
      <c r="P31">
        <v>1</v>
      </c>
      <c r="Q31">
        <v>2</v>
      </c>
      <c r="R31">
        <v>1</v>
      </c>
      <c r="S31">
        <v>1</v>
      </c>
      <c r="T31" s="80">
        <v>2</v>
      </c>
      <c r="U31">
        <v>2</v>
      </c>
      <c r="V31">
        <v>1</v>
      </c>
      <c r="W31">
        <v>2</v>
      </c>
      <c r="X31">
        <v>1</v>
      </c>
      <c r="Y31">
        <v>1</v>
      </c>
      <c r="AA31">
        <v>3</v>
      </c>
      <c r="AB31">
        <v>1</v>
      </c>
      <c r="AC31">
        <v>1</v>
      </c>
      <c r="AD31">
        <v>2</v>
      </c>
      <c r="AE31">
        <v>3</v>
      </c>
      <c r="AF31">
        <v>1</v>
      </c>
      <c r="AG31">
        <v>2</v>
      </c>
      <c r="AH31">
        <v>2</v>
      </c>
      <c r="AI31">
        <v>3</v>
      </c>
      <c r="AJ31">
        <v>1</v>
      </c>
      <c r="AK31">
        <v>3</v>
      </c>
      <c r="AL31">
        <v>1</v>
      </c>
      <c r="AM31">
        <v>2</v>
      </c>
      <c r="AN31">
        <v>2</v>
      </c>
      <c r="AO31">
        <v>1</v>
      </c>
      <c r="AP31">
        <v>2</v>
      </c>
      <c r="AQ31">
        <v>3</v>
      </c>
      <c r="AR31">
        <v>2</v>
      </c>
      <c r="AS31">
        <v>2</v>
      </c>
      <c r="AT31">
        <v>3</v>
      </c>
      <c r="AU31">
        <v>2</v>
      </c>
      <c r="AV31">
        <v>1</v>
      </c>
      <c r="AW31">
        <v>3</v>
      </c>
      <c r="AX31">
        <v>3</v>
      </c>
      <c r="AY31">
        <v>2</v>
      </c>
    </row>
    <row r="32" spans="1:51" ht="21.75">
      <c r="A32">
        <v>2</v>
      </c>
      <c r="B32">
        <v>2</v>
      </c>
      <c r="C32">
        <v>2</v>
      </c>
      <c r="D32">
        <v>2</v>
      </c>
      <c r="E32">
        <v>2</v>
      </c>
      <c r="F32">
        <v>3</v>
      </c>
      <c r="G32">
        <v>1</v>
      </c>
      <c r="H32">
        <v>2</v>
      </c>
      <c r="I32">
        <v>2</v>
      </c>
      <c r="J32" s="80">
        <v>2</v>
      </c>
      <c r="K32">
        <v>1</v>
      </c>
      <c r="L32">
        <v>1</v>
      </c>
      <c r="M32">
        <v>2</v>
      </c>
      <c r="N32">
        <v>1</v>
      </c>
      <c r="O32">
        <v>2</v>
      </c>
      <c r="P32">
        <v>3</v>
      </c>
      <c r="Q32">
        <v>3</v>
      </c>
      <c r="R32">
        <v>2</v>
      </c>
      <c r="S32">
        <v>1</v>
      </c>
      <c r="T32" s="80">
        <v>2</v>
      </c>
      <c r="U32">
        <v>2</v>
      </c>
      <c r="V32">
        <v>1</v>
      </c>
      <c r="W32">
        <v>1</v>
      </c>
      <c r="X32">
        <v>1</v>
      </c>
      <c r="Y32">
        <v>2</v>
      </c>
      <c r="AA32">
        <v>3</v>
      </c>
      <c r="AB32">
        <v>2</v>
      </c>
      <c r="AC32">
        <v>2</v>
      </c>
      <c r="AD32">
        <v>3</v>
      </c>
      <c r="AE32">
        <v>2</v>
      </c>
      <c r="AF32">
        <v>2</v>
      </c>
      <c r="AG32">
        <v>3</v>
      </c>
      <c r="AH32">
        <v>1</v>
      </c>
      <c r="AI32">
        <v>2</v>
      </c>
      <c r="AJ32">
        <v>1</v>
      </c>
      <c r="AK32">
        <v>1</v>
      </c>
      <c r="AL32">
        <v>1</v>
      </c>
      <c r="AM32">
        <v>1</v>
      </c>
      <c r="AN32">
        <v>2</v>
      </c>
      <c r="AO32">
        <v>3</v>
      </c>
      <c r="AP32">
        <v>1</v>
      </c>
      <c r="AQ32">
        <v>3</v>
      </c>
      <c r="AR32">
        <v>2</v>
      </c>
      <c r="AS32">
        <v>3</v>
      </c>
      <c r="AT32">
        <v>3</v>
      </c>
      <c r="AU32">
        <v>2</v>
      </c>
      <c r="AV32">
        <v>3</v>
      </c>
      <c r="AW32">
        <v>2</v>
      </c>
      <c r="AX32">
        <v>3</v>
      </c>
      <c r="AY32">
        <v>3</v>
      </c>
    </row>
    <row r="33" spans="1:51" ht="21.75">
      <c r="A33">
        <v>3</v>
      </c>
      <c r="B33">
        <v>2</v>
      </c>
      <c r="C33">
        <v>2</v>
      </c>
      <c r="D33">
        <v>3</v>
      </c>
      <c r="E33">
        <v>1</v>
      </c>
      <c r="F33">
        <v>1</v>
      </c>
      <c r="G33">
        <v>2</v>
      </c>
      <c r="H33">
        <v>3</v>
      </c>
      <c r="I33">
        <v>2</v>
      </c>
      <c r="J33">
        <v>1</v>
      </c>
      <c r="K33">
        <v>3</v>
      </c>
      <c r="L33" s="80">
        <v>2</v>
      </c>
      <c r="M33">
        <v>1</v>
      </c>
      <c r="N33">
        <v>3</v>
      </c>
      <c r="O33">
        <v>2</v>
      </c>
      <c r="P33">
        <v>3</v>
      </c>
      <c r="Q33">
        <v>1</v>
      </c>
      <c r="R33">
        <v>3</v>
      </c>
      <c r="S33">
        <v>1</v>
      </c>
      <c r="T33" s="80">
        <v>3</v>
      </c>
      <c r="U33">
        <v>1</v>
      </c>
      <c r="V33">
        <v>1</v>
      </c>
      <c r="W33">
        <v>3</v>
      </c>
      <c r="X33">
        <v>1</v>
      </c>
      <c r="Y33">
        <v>2</v>
      </c>
      <c r="AA33">
        <v>3</v>
      </c>
      <c r="AB33">
        <v>2</v>
      </c>
      <c r="AC33">
        <v>1</v>
      </c>
      <c r="AD33">
        <v>3</v>
      </c>
      <c r="AE33">
        <v>2</v>
      </c>
      <c r="AF33">
        <v>1</v>
      </c>
      <c r="AG33">
        <v>3</v>
      </c>
      <c r="AH33">
        <v>2</v>
      </c>
      <c r="AI33">
        <v>2</v>
      </c>
      <c r="AJ33">
        <v>3</v>
      </c>
      <c r="AK33">
        <v>1</v>
      </c>
      <c r="AL33">
        <v>1</v>
      </c>
      <c r="AM33">
        <v>2</v>
      </c>
      <c r="AN33">
        <v>3</v>
      </c>
      <c r="AO33">
        <v>3</v>
      </c>
      <c r="AP33">
        <v>2</v>
      </c>
      <c r="AQ33">
        <v>2</v>
      </c>
      <c r="AR33">
        <v>1</v>
      </c>
      <c r="AS33">
        <v>2</v>
      </c>
      <c r="AT33">
        <v>3</v>
      </c>
      <c r="AU33">
        <v>3</v>
      </c>
      <c r="AV33">
        <v>1</v>
      </c>
      <c r="AW33">
        <v>2</v>
      </c>
      <c r="AX33">
        <v>3</v>
      </c>
      <c r="AY33">
        <v>2</v>
      </c>
    </row>
    <row r="34" spans="1:51" ht="21.75">
      <c r="A34">
        <v>3</v>
      </c>
      <c r="B34">
        <v>1</v>
      </c>
      <c r="C34">
        <v>1</v>
      </c>
      <c r="D34">
        <v>3</v>
      </c>
      <c r="E34">
        <v>1</v>
      </c>
      <c r="F34">
        <v>1</v>
      </c>
      <c r="G34">
        <v>1</v>
      </c>
      <c r="H34">
        <v>1</v>
      </c>
      <c r="I34">
        <v>3</v>
      </c>
      <c r="J34" s="80">
        <v>1</v>
      </c>
      <c r="K34">
        <v>1</v>
      </c>
      <c r="L34">
        <v>1</v>
      </c>
      <c r="M34">
        <v>2</v>
      </c>
      <c r="N34">
        <v>1</v>
      </c>
      <c r="O34">
        <v>1</v>
      </c>
      <c r="P34">
        <v>2</v>
      </c>
      <c r="Q34">
        <v>2</v>
      </c>
      <c r="R34">
        <v>1</v>
      </c>
      <c r="S34">
        <v>1</v>
      </c>
      <c r="T34" s="80">
        <v>3</v>
      </c>
      <c r="U34">
        <v>2</v>
      </c>
      <c r="V34">
        <v>1</v>
      </c>
      <c r="W34">
        <v>1</v>
      </c>
      <c r="X34">
        <v>1</v>
      </c>
      <c r="Y34">
        <v>2</v>
      </c>
      <c r="AA34">
        <v>2</v>
      </c>
      <c r="AB34">
        <v>1</v>
      </c>
      <c r="AC34">
        <v>1</v>
      </c>
      <c r="AD34">
        <v>3</v>
      </c>
      <c r="AE34">
        <v>1</v>
      </c>
      <c r="AF34">
        <v>1</v>
      </c>
      <c r="AG34">
        <v>3</v>
      </c>
      <c r="AH34">
        <v>2</v>
      </c>
      <c r="AI34">
        <v>2</v>
      </c>
      <c r="AJ34">
        <v>1</v>
      </c>
      <c r="AK34">
        <v>3</v>
      </c>
      <c r="AL34">
        <v>1</v>
      </c>
      <c r="AM34">
        <v>2</v>
      </c>
      <c r="AN34">
        <v>2</v>
      </c>
      <c r="AO34">
        <v>1</v>
      </c>
      <c r="AP34">
        <v>2</v>
      </c>
      <c r="AQ34">
        <v>3</v>
      </c>
      <c r="AR34">
        <v>1</v>
      </c>
      <c r="AS34">
        <v>1</v>
      </c>
      <c r="AT34">
        <v>3</v>
      </c>
      <c r="AU34">
        <v>3</v>
      </c>
      <c r="AV34">
        <v>1</v>
      </c>
      <c r="AW34">
        <v>2</v>
      </c>
      <c r="AX34">
        <v>1</v>
      </c>
      <c r="AY34">
        <v>3</v>
      </c>
    </row>
    <row r="35" spans="1:51" ht="21.75">
      <c r="A35">
        <v>3</v>
      </c>
      <c r="B35">
        <v>1</v>
      </c>
      <c r="C35">
        <v>1</v>
      </c>
      <c r="D35">
        <v>3</v>
      </c>
      <c r="E35">
        <v>2</v>
      </c>
      <c r="F35">
        <v>1</v>
      </c>
      <c r="G35">
        <v>2</v>
      </c>
      <c r="H35">
        <v>1</v>
      </c>
      <c r="I35">
        <v>2</v>
      </c>
      <c r="J35" s="80">
        <v>2</v>
      </c>
      <c r="K35">
        <v>1</v>
      </c>
      <c r="L35">
        <v>1</v>
      </c>
      <c r="M35">
        <v>1</v>
      </c>
      <c r="N35">
        <v>1</v>
      </c>
      <c r="O35">
        <v>1</v>
      </c>
      <c r="P35">
        <v>2</v>
      </c>
      <c r="Q35">
        <v>3</v>
      </c>
      <c r="R35">
        <v>1</v>
      </c>
      <c r="S35">
        <v>1</v>
      </c>
      <c r="T35" s="80">
        <v>2</v>
      </c>
      <c r="U35">
        <v>1</v>
      </c>
      <c r="V35">
        <v>1</v>
      </c>
      <c r="W35">
        <v>1</v>
      </c>
      <c r="X35">
        <v>1</v>
      </c>
      <c r="Y35">
        <v>1</v>
      </c>
      <c r="AA35">
        <v>2</v>
      </c>
      <c r="AB35">
        <v>2</v>
      </c>
      <c r="AC35">
        <v>1</v>
      </c>
      <c r="AD35">
        <v>2</v>
      </c>
      <c r="AE35">
        <v>2</v>
      </c>
      <c r="AF35">
        <v>1</v>
      </c>
      <c r="AG35">
        <v>2</v>
      </c>
      <c r="AH35">
        <v>2</v>
      </c>
      <c r="AI35">
        <v>2</v>
      </c>
      <c r="AJ35">
        <v>1</v>
      </c>
      <c r="AK35">
        <v>2</v>
      </c>
      <c r="AL35">
        <v>1</v>
      </c>
      <c r="AM35">
        <v>1</v>
      </c>
      <c r="AN35">
        <v>2</v>
      </c>
      <c r="AO35">
        <v>2</v>
      </c>
      <c r="AP35">
        <v>1</v>
      </c>
      <c r="AQ35">
        <v>2</v>
      </c>
      <c r="AR35">
        <v>2</v>
      </c>
      <c r="AS35">
        <v>1</v>
      </c>
      <c r="AT35">
        <v>2</v>
      </c>
      <c r="AU35">
        <v>2</v>
      </c>
      <c r="AV35">
        <v>1</v>
      </c>
      <c r="AW35">
        <v>2</v>
      </c>
      <c r="AX35">
        <v>2</v>
      </c>
      <c r="AY35">
        <v>2</v>
      </c>
    </row>
    <row r="36" spans="1:51" ht="21.75">
      <c r="A36">
        <v>2</v>
      </c>
      <c r="B36">
        <v>3</v>
      </c>
      <c r="C36">
        <v>1</v>
      </c>
      <c r="D36">
        <v>3</v>
      </c>
      <c r="E36">
        <v>2</v>
      </c>
      <c r="F36">
        <v>1</v>
      </c>
      <c r="G36">
        <v>1</v>
      </c>
      <c r="H36">
        <v>3</v>
      </c>
      <c r="I36">
        <v>2</v>
      </c>
      <c r="J36" s="80">
        <v>1</v>
      </c>
      <c r="K36">
        <v>1</v>
      </c>
      <c r="L36">
        <v>1</v>
      </c>
      <c r="M36">
        <v>1</v>
      </c>
      <c r="N36">
        <v>2</v>
      </c>
      <c r="O36">
        <v>3</v>
      </c>
      <c r="P36">
        <v>3</v>
      </c>
      <c r="Q36">
        <v>3</v>
      </c>
      <c r="R36">
        <v>1</v>
      </c>
      <c r="S36">
        <v>1</v>
      </c>
      <c r="T36" s="80">
        <v>2</v>
      </c>
      <c r="U36">
        <v>3</v>
      </c>
      <c r="V36">
        <v>1</v>
      </c>
      <c r="W36">
        <v>1</v>
      </c>
      <c r="X36">
        <v>3</v>
      </c>
      <c r="Y36">
        <v>2</v>
      </c>
      <c r="AA36">
        <v>2</v>
      </c>
      <c r="AB36">
        <v>2</v>
      </c>
      <c r="AC36">
        <v>1</v>
      </c>
      <c r="AD36">
        <v>2</v>
      </c>
      <c r="AE36">
        <v>2</v>
      </c>
      <c r="AF36">
        <v>1</v>
      </c>
      <c r="AG36">
        <v>2</v>
      </c>
      <c r="AH36">
        <v>2</v>
      </c>
      <c r="AI36">
        <v>3</v>
      </c>
      <c r="AJ36">
        <v>1</v>
      </c>
      <c r="AK36">
        <v>3</v>
      </c>
      <c r="AL36">
        <v>1</v>
      </c>
      <c r="AM36">
        <v>1</v>
      </c>
      <c r="AN36">
        <v>2</v>
      </c>
      <c r="AO36">
        <v>2</v>
      </c>
      <c r="AP36">
        <v>2</v>
      </c>
      <c r="AQ36">
        <v>2</v>
      </c>
      <c r="AR36">
        <v>1</v>
      </c>
      <c r="AS36">
        <v>1</v>
      </c>
      <c r="AT36">
        <v>2</v>
      </c>
      <c r="AU36">
        <v>2</v>
      </c>
      <c r="AV36">
        <v>1</v>
      </c>
      <c r="AW36">
        <v>2</v>
      </c>
      <c r="AX36">
        <v>1</v>
      </c>
      <c r="AY36">
        <v>3</v>
      </c>
    </row>
    <row r="37" spans="1:51" ht="21.75">
      <c r="A37">
        <v>2</v>
      </c>
      <c r="B37">
        <v>1</v>
      </c>
      <c r="C37">
        <v>1</v>
      </c>
      <c r="D37">
        <v>2</v>
      </c>
      <c r="E37">
        <v>1</v>
      </c>
      <c r="F37">
        <v>1</v>
      </c>
      <c r="G37">
        <v>3</v>
      </c>
      <c r="H37">
        <v>2</v>
      </c>
      <c r="I37">
        <v>2</v>
      </c>
      <c r="J37" s="80">
        <v>1</v>
      </c>
      <c r="K37">
        <v>3</v>
      </c>
      <c r="L37">
        <v>1</v>
      </c>
      <c r="M37">
        <v>2</v>
      </c>
      <c r="N37">
        <v>1</v>
      </c>
      <c r="O37">
        <v>2</v>
      </c>
      <c r="P37">
        <v>2</v>
      </c>
      <c r="Q37">
        <v>3</v>
      </c>
      <c r="R37">
        <v>1</v>
      </c>
      <c r="S37">
        <v>1</v>
      </c>
      <c r="T37" s="80">
        <v>1</v>
      </c>
      <c r="U37">
        <v>1</v>
      </c>
      <c r="V37">
        <v>1</v>
      </c>
      <c r="W37">
        <v>1</v>
      </c>
      <c r="X37">
        <v>3</v>
      </c>
      <c r="Y37">
        <v>1</v>
      </c>
      <c r="AA37">
        <v>2</v>
      </c>
      <c r="AB37">
        <v>3</v>
      </c>
      <c r="AC37">
        <v>1</v>
      </c>
      <c r="AD37">
        <v>2</v>
      </c>
      <c r="AE37">
        <v>2</v>
      </c>
      <c r="AF37">
        <v>1</v>
      </c>
      <c r="AG37">
        <v>2</v>
      </c>
      <c r="AH37">
        <v>1</v>
      </c>
      <c r="AI37">
        <v>3</v>
      </c>
      <c r="AJ37">
        <v>1</v>
      </c>
      <c r="AK37">
        <v>3</v>
      </c>
      <c r="AL37">
        <v>1</v>
      </c>
      <c r="AM37">
        <v>2</v>
      </c>
      <c r="AN37">
        <v>3</v>
      </c>
      <c r="AO37">
        <v>1</v>
      </c>
      <c r="AP37">
        <v>2</v>
      </c>
      <c r="AQ37">
        <v>3</v>
      </c>
      <c r="AR37">
        <v>2</v>
      </c>
      <c r="AS37">
        <v>1</v>
      </c>
      <c r="AT37">
        <v>3</v>
      </c>
      <c r="AU37">
        <v>2</v>
      </c>
      <c r="AV37">
        <v>1</v>
      </c>
      <c r="AW37">
        <v>1</v>
      </c>
      <c r="AX37">
        <v>2</v>
      </c>
      <c r="AY37">
        <v>3</v>
      </c>
    </row>
    <row r="38" spans="1:51" ht="21.75">
      <c r="A38">
        <v>3</v>
      </c>
      <c r="B38">
        <v>1</v>
      </c>
      <c r="C38">
        <v>3</v>
      </c>
      <c r="D38">
        <v>3</v>
      </c>
      <c r="E38">
        <v>1</v>
      </c>
      <c r="F38">
        <v>3</v>
      </c>
      <c r="G38">
        <v>2</v>
      </c>
      <c r="H38">
        <v>2</v>
      </c>
      <c r="I38">
        <v>2</v>
      </c>
      <c r="J38" s="80">
        <v>1</v>
      </c>
      <c r="K38">
        <v>3</v>
      </c>
      <c r="L38">
        <v>1</v>
      </c>
      <c r="M38">
        <v>3</v>
      </c>
      <c r="N38">
        <v>2</v>
      </c>
      <c r="O38">
        <v>1</v>
      </c>
      <c r="P38">
        <v>2</v>
      </c>
      <c r="Q38">
        <v>3</v>
      </c>
      <c r="R38">
        <v>1</v>
      </c>
      <c r="S38">
        <v>1</v>
      </c>
      <c r="T38" s="80">
        <v>3</v>
      </c>
      <c r="U38">
        <v>1</v>
      </c>
      <c r="V38">
        <v>1</v>
      </c>
      <c r="W38">
        <v>3</v>
      </c>
      <c r="X38">
        <v>2</v>
      </c>
      <c r="Y38">
        <v>2</v>
      </c>
      <c r="AA38">
        <v>3</v>
      </c>
      <c r="AB38">
        <v>1</v>
      </c>
      <c r="AC38">
        <v>3</v>
      </c>
      <c r="AD38">
        <v>3</v>
      </c>
      <c r="AE38">
        <v>1</v>
      </c>
      <c r="AF38">
        <v>2</v>
      </c>
      <c r="AG38">
        <v>2</v>
      </c>
      <c r="AH38">
        <v>2</v>
      </c>
      <c r="AI38">
        <v>3</v>
      </c>
      <c r="AJ38">
        <v>1</v>
      </c>
      <c r="AK38">
        <v>2</v>
      </c>
      <c r="AL38">
        <v>1</v>
      </c>
      <c r="AM38">
        <v>2</v>
      </c>
      <c r="AN38">
        <v>2</v>
      </c>
      <c r="AO38">
        <v>1</v>
      </c>
      <c r="AP38">
        <v>2</v>
      </c>
      <c r="AQ38">
        <v>2</v>
      </c>
      <c r="AR38">
        <v>1</v>
      </c>
      <c r="AS38">
        <v>2</v>
      </c>
      <c r="AT38">
        <v>3</v>
      </c>
      <c r="AU38">
        <v>2</v>
      </c>
      <c r="AV38">
        <v>1</v>
      </c>
      <c r="AW38">
        <v>3</v>
      </c>
      <c r="AX38">
        <v>2</v>
      </c>
      <c r="AY38">
        <v>2</v>
      </c>
    </row>
    <row r="39" spans="1:51" ht="21.75">
      <c r="A39">
        <v>2</v>
      </c>
      <c r="B39">
        <v>1</v>
      </c>
      <c r="C39">
        <v>2</v>
      </c>
      <c r="D39">
        <v>3</v>
      </c>
      <c r="E39">
        <v>1</v>
      </c>
      <c r="F39">
        <v>1</v>
      </c>
      <c r="G39">
        <v>2</v>
      </c>
      <c r="H39">
        <v>2</v>
      </c>
      <c r="I39">
        <v>2</v>
      </c>
      <c r="J39" s="80">
        <v>2</v>
      </c>
      <c r="K39">
        <v>1</v>
      </c>
      <c r="L39">
        <v>1</v>
      </c>
      <c r="M39">
        <v>2</v>
      </c>
      <c r="N39">
        <v>1</v>
      </c>
      <c r="O39">
        <v>2</v>
      </c>
      <c r="P39">
        <v>3</v>
      </c>
      <c r="Q39">
        <v>3</v>
      </c>
      <c r="R39">
        <v>1</v>
      </c>
      <c r="S39">
        <v>1</v>
      </c>
      <c r="T39" s="80">
        <v>2</v>
      </c>
      <c r="U39">
        <v>2</v>
      </c>
      <c r="V39">
        <v>1</v>
      </c>
      <c r="W39">
        <v>3</v>
      </c>
      <c r="X39">
        <v>2</v>
      </c>
      <c r="Y39">
        <v>2</v>
      </c>
      <c r="AA39">
        <v>3</v>
      </c>
      <c r="AB39">
        <v>2</v>
      </c>
      <c r="AC39">
        <v>1</v>
      </c>
      <c r="AD39">
        <v>3</v>
      </c>
      <c r="AE39">
        <v>2</v>
      </c>
      <c r="AF39">
        <v>1</v>
      </c>
      <c r="AG39">
        <v>2</v>
      </c>
      <c r="AH39">
        <v>1</v>
      </c>
      <c r="AI39">
        <v>3</v>
      </c>
      <c r="AJ39">
        <v>1</v>
      </c>
      <c r="AK39">
        <v>3</v>
      </c>
      <c r="AL39">
        <v>1</v>
      </c>
      <c r="AM39">
        <v>1</v>
      </c>
      <c r="AN39">
        <v>2</v>
      </c>
      <c r="AO39">
        <v>2</v>
      </c>
      <c r="AP39">
        <v>2</v>
      </c>
      <c r="AQ39">
        <v>3</v>
      </c>
      <c r="AR39">
        <v>1</v>
      </c>
      <c r="AS39">
        <v>1</v>
      </c>
      <c r="AT39">
        <v>3</v>
      </c>
      <c r="AU39">
        <v>2</v>
      </c>
      <c r="AV39">
        <v>1</v>
      </c>
      <c r="AW39">
        <v>3</v>
      </c>
      <c r="AX39">
        <v>1</v>
      </c>
      <c r="AY39">
        <v>3</v>
      </c>
    </row>
    <row r="40" spans="1:51" ht="21.75">
      <c r="A40">
        <v>2</v>
      </c>
      <c r="B40">
        <v>1</v>
      </c>
      <c r="C40">
        <v>2</v>
      </c>
      <c r="D40">
        <v>3</v>
      </c>
      <c r="E40">
        <v>2</v>
      </c>
      <c r="F40">
        <v>1</v>
      </c>
      <c r="G40">
        <v>1</v>
      </c>
      <c r="H40">
        <v>1</v>
      </c>
      <c r="I40">
        <v>2</v>
      </c>
      <c r="J40" s="80">
        <v>1</v>
      </c>
      <c r="K40">
        <v>1</v>
      </c>
      <c r="L40">
        <v>1</v>
      </c>
      <c r="M40">
        <v>1</v>
      </c>
      <c r="N40">
        <v>2</v>
      </c>
      <c r="O40">
        <v>1</v>
      </c>
      <c r="P40">
        <v>3</v>
      </c>
      <c r="Q40">
        <v>2</v>
      </c>
      <c r="R40">
        <v>1</v>
      </c>
      <c r="S40">
        <v>1</v>
      </c>
      <c r="T40" s="80">
        <v>2</v>
      </c>
      <c r="U40">
        <v>1</v>
      </c>
      <c r="V40">
        <v>1</v>
      </c>
      <c r="W40">
        <v>1</v>
      </c>
      <c r="X40">
        <v>1</v>
      </c>
      <c r="Y40">
        <v>1</v>
      </c>
      <c r="AA40">
        <v>2</v>
      </c>
      <c r="AB40">
        <v>2</v>
      </c>
      <c r="AC40">
        <v>2</v>
      </c>
      <c r="AD40">
        <v>3</v>
      </c>
      <c r="AE40">
        <v>1</v>
      </c>
      <c r="AF40">
        <v>2</v>
      </c>
      <c r="AG40">
        <v>2</v>
      </c>
      <c r="AH40">
        <v>1</v>
      </c>
      <c r="AI40">
        <v>3</v>
      </c>
      <c r="AJ40">
        <v>1</v>
      </c>
      <c r="AK40">
        <v>3</v>
      </c>
      <c r="AL40">
        <v>1</v>
      </c>
      <c r="AM40">
        <v>1</v>
      </c>
      <c r="AN40">
        <v>3</v>
      </c>
      <c r="AO40">
        <v>2</v>
      </c>
      <c r="AP40">
        <v>1</v>
      </c>
      <c r="AQ40">
        <v>3</v>
      </c>
      <c r="AR40">
        <v>2</v>
      </c>
      <c r="AS40">
        <v>1</v>
      </c>
      <c r="AT40">
        <v>3</v>
      </c>
      <c r="AU40">
        <v>2</v>
      </c>
      <c r="AV40">
        <v>1</v>
      </c>
      <c r="AW40">
        <v>2</v>
      </c>
      <c r="AX40">
        <v>1</v>
      </c>
      <c r="AY40">
        <v>3</v>
      </c>
    </row>
    <row r="41" spans="1:51" ht="21.75">
      <c r="A41">
        <v>3</v>
      </c>
      <c r="B41">
        <v>1</v>
      </c>
      <c r="C41">
        <v>1</v>
      </c>
      <c r="D41">
        <v>3</v>
      </c>
      <c r="E41">
        <v>2</v>
      </c>
      <c r="F41">
        <v>1</v>
      </c>
      <c r="G41">
        <v>2</v>
      </c>
      <c r="H41">
        <v>1</v>
      </c>
      <c r="I41">
        <v>1</v>
      </c>
      <c r="J41" s="80">
        <v>1</v>
      </c>
      <c r="K41">
        <v>2</v>
      </c>
      <c r="L41">
        <v>1</v>
      </c>
      <c r="M41">
        <v>1</v>
      </c>
      <c r="N41">
        <v>1</v>
      </c>
      <c r="O41">
        <v>1</v>
      </c>
      <c r="P41">
        <v>2</v>
      </c>
      <c r="Q41">
        <v>3</v>
      </c>
      <c r="R41">
        <v>1</v>
      </c>
      <c r="S41">
        <v>1</v>
      </c>
      <c r="T41" s="80">
        <v>3</v>
      </c>
      <c r="U41">
        <v>2</v>
      </c>
      <c r="V41">
        <v>1</v>
      </c>
      <c r="W41">
        <v>3</v>
      </c>
      <c r="X41">
        <v>1</v>
      </c>
      <c r="Y41">
        <v>1</v>
      </c>
      <c r="AA41">
        <v>2</v>
      </c>
      <c r="AB41">
        <v>1</v>
      </c>
      <c r="AC41">
        <v>1</v>
      </c>
      <c r="AD41">
        <v>3</v>
      </c>
      <c r="AE41">
        <v>1</v>
      </c>
      <c r="AF41">
        <v>1</v>
      </c>
      <c r="AG41">
        <v>3</v>
      </c>
      <c r="AH41">
        <v>1</v>
      </c>
      <c r="AI41">
        <v>3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3</v>
      </c>
      <c r="AR41">
        <v>1</v>
      </c>
      <c r="AS41">
        <v>2</v>
      </c>
      <c r="AT41">
        <v>3</v>
      </c>
      <c r="AU41">
        <v>3</v>
      </c>
      <c r="AV41">
        <v>1</v>
      </c>
      <c r="AW41">
        <v>1</v>
      </c>
      <c r="AX41">
        <v>1</v>
      </c>
      <c r="AY41">
        <v>3</v>
      </c>
    </row>
    <row r="42" spans="1:51" ht="21.75">
      <c r="A42">
        <v>2</v>
      </c>
      <c r="B42">
        <v>3</v>
      </c>
      <c r="C42">
        <v>1</v>
      </c>
      <c r="D42">
        <v>2</v>
      </c>
      <c r="E42">
        <v>1</v>
      </c>
      <c r="F42">
        <v>1</v>
      </c>
      <c r="G42">
        <v>2</v>
      </c>
      <c r="H42">
        <v>3</v>
      </c>
      <c r="I42">
        <v>3</v>
      </c>
      <c r="J42" s="80">
        <v>3</v>
      </c>
      <c r="K42">
        <v>1</v>
      </c>
      <c r="L42">
        <v>1</v>
      </c>
      <c r="M42">
        <v>1</v>
      </c>
      <c r="N42">
        <v>1</v>
      </c>
      <c r="O42">
        <v>2</v>
      </c>
      <c r="P42">
        <v>1</v>
      </c>
      <c r="Q42">
        <v>3</v>
      </c>
      <c r="R42">
        <v>2</v>
      </c>
      <c r="S42">
        <v>1</v>
      </c>
      <c r="T42" s="80">
        <v>2</v>
      </c>
      <c r="U42">
        <v>3</v>
      </c>
      <c r="V42">
        <v>3</v>
      </c>
      <c r="W42">
        <v>3</v>
      </c>
      <c r="X42">
        <v>1</v>
      </c>
      <c r="Y42">
        <v>2</v>
      </c>
      <c r="AA42">
        <v>2</v>
      </c>
      <c r="AB42">
        <v>3</v>
      </c>
      <c r="AC42">
        <v>1</v>
      </c>
      <c r="AD42">
        <v>2</v>
      </c>
      <c r="AE42">
        <v>3</v>
      </c>
      <c r="AF42">
        <v>2</v>
      </c>
      <c r="AG42">
        <v>2</v>
      </c>
      <c r="AH42">
        <v>2</v>
      </c>
      <c r="AI42">
        <v>2</v>
      </c>
      <c r="AJ42">
        <v>3</v>
      </c>
      <c r="AK42">
        <v>3</v>
      </c>
      <c r="AL42">
        <v>1</v>
      </c>
      <c r="AM42">
        <v>1</v>
      </c>
      <c r="AN42">
        <v>2</v>
      </c>
      <c r="AO42">
        <v>3</v>
      </c>
      <c r="AP42">
        <v>1</v>
      </c>
      <c r="AQ42">
        <v>2</v>
      </c>
      <c r="AR42">
        <v>2</v>
      </c>
      <c r="AS42">
        <v>1</v>
      </c>
      <c r="AT42">
        <v>2</v>
      </c>
      <c r="AU42">
        <v>2</v>
      </c>
      <c r="AV42">
        <v>1</v>
      </c>
      <c r="AW42">
        <v>2</v>
      </c>
      <c r="AX42">
        <v>2</v>
      </c>
      <c r="AY42">
        <v>1</v>
      </c>
    </row>
    <row r="43" spans="1:51" ht="21.75">
      <c r="A43">
        <v>3</v>
      </c>
      <c r="B43">
        <v>1</v>
      </c>
      <c r="C43">
        <v>3</v>
      </c>
      <c r="D43">
        <v>3</v>
      </c>
      <c r="E43">
        <v>3</v>
      </c>
      <c r="F43">
        <v>1</v>
      </c>
      <c r="G43">
        <v>3</v>
      </c>
      <c r="H43">
        <v>3</v>
      </c>
      <c r="I43">
        <v>3</v>
      </c>
      <c r="J43" s="80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3</v>
      </c>
      <c r="Q43">
        <v>3</v>
      </c>
      <c r="R43">
        <v>3</v>
      </c>
      <c r="S43">
        <v>1</v>
      </c>
      <c r="T43" s="80">
        <v>3</v>
      </c>
      <c r="U43">
        <v>1</v>
      </c>
      <c r="V43">
        <v>1</v>
      </c>
      <c r="W43">
        <v>2</v>
      </c>
      <c r="X43">
        <v>3</v>
      </c>
      <c r="Y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3</v>
      </c>
      <c r="AO43">
        <v>2</v>
      </c>
      <c r="AP43">
        <v>2</v>
      </c>
      <c r="AQ43">
        <v>3</v>
      </c>
      <c r="AR43">
        <v>2</v>
      </c>
      <c r="AS43">
        <v>2</v>
      </c>
      <c r="AT43">
        <v>2</v>
      </c>
      <c r="AU43">
        <v>2</v>
      </c>
      <c r="AV43">
        <v>1</v>
      </c>
      <c r="AW43">
        <v>2</v>
      </c>
      <c r="AX43">
        <v>1</v>
      </c>
      <c r="AY43">
        <v>2</v>
      </c>
    </row>
    <row r="44" spans="1:51" ht="21.75">
      <c r="A44" s="82">
        <v>3</v>
      </c>
      <c r="B44" s="82">
        <v>1</v>
      </c>
      <c r="C44" s="82">
        <v>1</v>
      </c>
      <c r="D44" s="82">
        <v>3</v>
      </c>
      <c r="E44" s="82">
        <v>1</v>
      </c>
      <c r="F44" s="82">
        <v>1</v>
      </c>
      <c r="G44" s="82">
        <v>2</v>
      </c>
      <c r="H44" s="82">
        <v>3</v>
      </c>
      <c r="I44" s="82">
        <v>3</v>
      </c>
      <c r="J44" s="82">
        <v>1</v>
      </c>
      <c r="K44" s="82">
        <v>1</v>
      </c>
      <c r="L44" s="82">
        <v>1</v>
      </c>
      <c r="M44" s="82">
        <v>3</v>
      </c>
      <c r="N44" s="82">
        <v>1</v>
      </c>
      <c r="O44" s="82">
        <v>1</v>
      </c>
      <c r="P44" s="82">
        <v>1</v>
      </c>
      <c r="Q44" s="82">
        <v>3</v>
      </c>
      <c r="R44" s="82">
        <v>1</v>
      </c>
      <c r="S44" s="82">
        <v>1</v>
      </c>
      <c r="T44" s="82">
        <v>3</v>
      </c>
      <c r="U44" s="82">
        <v>2</v>
      </c>
      <c r="V44" s="82">
        <v>1</v>
      </c>
      <c r="W44" s="82">
        <v>2</v>
      </c>
      <c r="X44" s="82">
        <v>1</v>
      </c>
      <c r="Y44" s="82">
        <v>1</v>
      </c>
      <c r="AA44">
        <v>2</v>
      </c>
      <c r="AB44">
        <v>1</v>
      </c>
      <c r="AC44">
        <v>3</v>
      </c>
      <c r="AD44">
        <v>3</v>
      </c>
      <c r="AE44">
        <v>2</v>
      </c>
      <c r="AF44">
        <v>1</v>
      </c>
      <c r="AG44">
        <v>3</v>
      </c>
      <c r="AH44">
        <v>1</v>
      </c>
      <c r="AI44">
        <v>3</v>
      </c>
      <c r="AJ44">
        <v>1</v>
      </c>
      <c r="AK44">
        <v>3</v>
      </c>
      <c r="AL44">
        <v>1</v>
      </c>
      <c r="AM44">
        <v>1</v>
      </c>
      <c r="AN44">
        <v>3</v>
      </c>
      <c r="AO44">
        <v>1</v>
      </c>
      <c r="AP44">
        <v>1</v>
      </c>
      <c r="AQ44">
        <v>3</v>
      </c>
      <c r="AR44">
        <v>1</v>
      </c>
      <c r="AS44">
        <v>1</v>
      </c>
      <c r="AT44">
        <v>3</v>
      </c>
      <c r="AU44">
        <v>3</v>
      </c>
      <c r="AV44">
        <v>1</v>
      </c>
      <c r="AW44">
        <v>2</v>
      </c>
      <c r="AX44">
        <v>1</v>
      </c>
      <c r="AY44">
        <v>3</v>
      </c>
    </row>
    <row r="45" spans="1:51" ht="21.75">
      <c r="A45" s="82">
        <v>3</v>
      </c>
      <c r="B45" s="82">
        <v>1</v>
      </c>
      <c r="C45" s="82">
        <v>2</v>
      </c>
      <c r="D45" s="82">
        <v>2</v>
      </c>
      <c r="E45" s="82">
        <v>2</v>
      </c>
      <c r="F45" s="82">
        <v>1</v>
      </c>
      <c r="G45" s="82">
        <v>1</v>
      </c>
      <c r="H45" s="82">
        <v>2</v>
      </c>
      <c r="I45" s="82">
        <v>2</v>
      </c>
      <c r="J45" s="82">
        <v>1</v>
      </c>
      <c r="K45" s="82">
        <v>1</v>
      </c>
      <c r="L45" s="82">
        <v>1</v>
      </c>
      <c r="M45" s="82">
        <v>1</v>
      </c>
      <c r="N45" s="82">
        <v>2</v>
      </c>
      <c r="O45" s="82">
        <v>1</v>
      </c>
      <c r="P45" s="82">
        <v>2</v>
      </c>
      <c r="Q45" s="82">
        <v>2</v>
      </c>
      <c r="R45" s="82">
        <v>1</v>
      </c>
      <c r="S45" s="82">
        <v>1</v>
      </c>
      <c r="T45" s="82">
        <v>1</v>
      </c>
      <c r="U45" s="82">
        <v>2</v>
      </c>
      <c r="V45" s="82">
        <v>1</v>
      </c>
      <c r="W45" s="82">
        <v>1</v>
      </c>
      <c r="X45" s="82">
        <v>2</v>
      </c>
      <c r="Y45" s="82">
        <v>2</v>
      </c>
      <c r="AA45">
        <v>2</v>
      </c>
      <c r="AB45">
        <v>1</v>
      </c>
      <c r="AC45">
        <v>1</v>
      </c>
      <c r="AD45">
        <v>2</v>
      </c>
      <c r="AE45">
        <v>1</v>
      </c>
      <c r="AF45">
        <v>2</v>
      </c>
      <c r="AG45">
        <v>3</v>
      </c>
      <c r="AH45">
        <v>1</v>
      </c>
      <c r="AI45">
        <v>3</v>
      </c>
      <c r="AJ45">
        <v>1</v>
      </c>
      <c r="AK45">
        <v>1</v>
      </c>
      <c r="AL45">
        <v>1</v>
      </c>
      <c r="AM45">
        <v>1</v>
      </c>
      <c r="AN45">
        <v>3</v>
      </c>
      <c r="AO45">
        <v>1</v>
      </c>
      <c r="AP45">
        <v>1</v>
      </c>
      <c r="AQ45">
        <v>3</v>
      </c>
      <c r="AR45">
        <v>1</v>
      </c>
      <c r="AS45">
        <v>1</v>
      </c>
      <c r="AT45">
        <v>2</v>
      </c>
      <c r="AU45">
        <v>3</v>
      </c>
      <c r="AV45">
        <v>1</v>
      </c>
      <c r="AW45">
        <v>3</v>
      </c>
      <c r="AX45">
        <v>1</v>
      </c>
      <c r="AY45">
        <v>3</v>
      </c>
    </row>
    <row r="46" spans="1:51" ht="21.75">
      <c r="A46" s="82">
        <v>2</v>
      </c>
      <c r="B46" s="82">
        <v>2</v>
      </c>
      <c r="C46" s="82">
        <v>1</v>
      </c>
      <c r="D46" s="82">
        <v>3</v>
      </c>
      <c r="E46" s="82">
        <v>1</v>
      </c>
      <c r="F46" s="82">
        <v>1</v>
      </c>
      <c r="G46" s="82">
        <v>2</v>
      </c>
      <c r="H46" s="82">
        <v>1</v>
      </c>
      <c r="I46" s="82">
        <v>2</v>
      </c>
      <c r="J46" s="82">
        <v>2</v>
      </c>
      <c r="K46" s="82">
        <v>2</v>
      </c>
      <c r="L46" s="82">
        <v>1</v>
      </c>
      <c r="M46" s="82">
        <v>2</v>
      </c>
      <c r="N46" s="82">
        <v>2</v>
      </c>
      <c r="O46" s="82">
        <v>2</v>
      </c>
      <c r="P46" s="82">
        <v>1</v>
      </c>
      <c r="Q46" s="82">
        <v>3</v>
      </c>
      <c r="R46" s="82">
        <v>1</v>
      </c>
      <c r="S46" s="82">
        <v>1</v>
      </c>
      <c r="T46" s="82">
        <v>2</v>
      </c>
      <c r="U46" s="82">
        <v>3</v>
      </c>
      <c r="V46" s="82">
        <v>1</v>
      </c>
      <c r="W46" s="82">
        <v>2</v>
      </c>
      <c r="X46" s="82">
        <v>1</v>
      </c>
      <c r="Y46" s="82">
        <v>1</v>
      </c>
      <c r="AA46">
        <v>2</v>
      </c>
      <c r="AB46">
        <v>1</v>
      </c>
      <c r="AC46">
        <v>1</v>
      </c>
      <c r="AD46">
        <v>3</v>
      </c>
      <c r="AE46">
        <v>1</v>
      </c>
      <c r="AF46">
        <v>1</v>
      </c>
      <c r="AG46">
        <v>3</v>
      </c>
      <c r="AH46">
        <v>1</v>
      </c>
      <c r="AI46">
        <v>3</v>
      </c>
      <c r="AJ46">
        <v>1</v>
      </c>
      <c r="AK46">
        <v>3</v>
      </c>
      <c r="AL46">
        <v>1</v>
      </c>
      <c r="AM46">
        <v>1</v>
      </c>
      <c r="AN46">
        <v>2</v>
      </c>
      <c r="AO46">
        <v>1</v>
      </c>
      <c r="AP46">
        <v>1</v>
      </c>
      <c r="AQ46">
        <v>3</v>
      </c>
      <c r="AR46">
        <v>1</v>
      </c>
      <c r="AS46">
        <v>1</v>
      </c>
      <c r="AT46">
        <v>3</v>
      </c>
      <c r="AU46">
        <v>3</v>
      </c>
      <c r="AV46">
        <v>1</v>
      </c>
      <c r="AW46">
        <v>2</v>
      </c>
      <c r="AX46">
        <v>1</v>
      </c>
      <c r="AY46">
        <v>3</v>
      </c>
    </row>
    <row r="47" spans="1:51" ht="21.75">
      <c r="A47" s="82">
        <v>2</v>
      </c>
      <c r="B47" s="82">
        <v>1</v>
      </c>
      <c r="C47" s="82">
        <v>1</v>
      </c>
      <c r="D47" s="82">
        <v>2</v>
      </c>
      <c r="E47" s="82">
        <v>2</v>
      </c>
      <c r="F47" s="82">
        <v>1</v>
      </c>
      <c r="G47" s="82">
        <v>2</v>
      </c>
      <c r="H47" s="82">
        <v>1</v>
      </c>
      <c r="I47" s="82">
        <v>2</v>
      </c>
      <c r="J47" s="82">
        <v>1</v>
      </c>
      <c r="K47" s="82">
        <v>1</v>
      </c>
      <c r="L47" s="82">
        <v>2</v>
      </c>
      <c r="M47" s="82">
        <v>1</v>
      </c>
      <c r="N47" s="82">
        <v>1</v>
      </c>
      <c r="O47" s="82">
        <v>1</v>
      </c>
      <c r="P47" s="82">
        <v>2</v>
      </c>
      <c r="Q47" s="82">
        <v>2</v>
      </c>
      <c r="R47" s="82">
        <v>1</v>
      </c>
      <c r="S47" s="82">
        <v>2</v>
      </c>
      <c r="T47" s="82">
        <v>2</v>
      </c>
      <c r="U47" s="82">
        <v>2</v>
      </c>
      <c r="V47" s="82">
        <v>1</v>
      </c>
      <c r="W47" s="82">
        <v>1</v>
      </c>
      <c r="X47" s="82">
        <v>1</v>
      </c>
      <c r="Y47" s="82">
        <v>1</v>
      </c>
      <c r="AA47">
        <v>2</v>
      </c>
      <c r="AB47">
        <v>2</v>
      </c>
      <c r="AC47">
        <v>1</v>
      </c>
      <c r="AD47">
        <v>2</v>
      </c>
      <c r="AE47">
        <v>3</v>
      </c>
      <c r="AF47">
        <v>2</v>
      </c>
      <c r="AG47">
        <v>1</v>
      </c>
      <c r="AH47">
        <v>2</v>
      </c>
      <c r="AI47">
        <v>2</v>
      </c>
      <c r="AJ47">
        <v>1</v>
      </c>
      <c r="AK47">
        <v>3</v>
      </c>
      <c r="AL47">
        <v>1</v>
      </c>
      <c r="AM47">
        <v>2</v>
      </c>
      <c r="AN47">
        <v>1</v>
      </c>
      <c r="AO47">
        <v>2</v>
      </c>
      <c r="AP47">
        <v>2</v>
      </c>
      <c r="AQ47">
        <v>2</v>
      </c>
      <c r="AR47">
        <v>2</v>
      </c>
      <c r="AS47">
        <v>1</v>
      </c>
      <c r="AT47">
        <v>2</v>
      </c>
      <c r="AU47">
        <v>2</v>
      </c>
      <c r="AV47">
        <v>1</v>
      </c>
      <c r="AW47">
        <v>2</v>
      </c>
      <c r="AX47">
        <v>2</v>
      </c>
      <c r="AY47">
        <v>1</v>
      </c>
    </row>
    <row r="48" spans="1:51" ht="21.75">
      <c r="A48" s="82">
        <v>2</v>
      </c>
      <c r="B48" s="82">
        <v>2</v>
      </c>
      <c r="C48" s="82">
        <v>1</v>
      </c>
      <c r="D48" s="82">
        <v>2</v>
      </c>
      <c r="E48" s="82">
        <v>3</v>
      </c>
      <c r="F48" s="82">
        <v>2</v>
      </c>
      <c r="G48" s="82">
        <v>1</v>
      </c>
      <c r="H48" s="82">
        <v>2</v>
      </c>
      <c r="I48" s="82">
        <v>1</v>
      </c>
      <c r="J48" s="82">
        <v>2</v>
      </c>
      <c r="K48" s="82">
        <v>2</v>
      </c>
      <c r="L48" s="82">
        <v>2</v>
      </c>
      <c r="M48" s="82">
        <v>1</v>
      </c>
      <c r="N48" s="82">
        <v>2</v>
      </c>
      <c r="O48" s="82">
        <v>2</v>
      </c>
      <c r="P48" s="82">
        <v>3</v>
      </c>
      <c r="Q48" s="82">
        <v>2</v>
      </c>
      <c r="R48" s="82">
        <v>1</v>
      </c>
      <c r="S48" s="82">
        <v>2</v>
      </c>
      <c r="T48" s="82">
        <v>2</v>
      </c>
      <c r="U48" s="82">
        <v>2</v>
      </c>
      <c r="V48" s="82">
        <v>1</v>
      </c>
      <c r="W48" s="82">
        <v>2</v>
      </c>
      <c r="X48" s="82">
        <v>2</v>
      </c>
      <c r="Y48" s="82">
        <v>2</v>
      </c>
      <c r="AA48">
        <v>2</v>
      </c>
      <c r="AB48">
        <v>1</v>
      </c>
      <c r="AC48">
        <v>2</v>
      </c>
      <c r="AD48">
        <v>2</v>
      </c>
      <c r="AE48">
        <v>1</v>
      </c>
      <c r="AF48">
        <v>1</v>
      </c>
      <c r="AG48">
        <v>2</v>
      </c>
      <c r="AH48">
        <v>2</v>
      </c>
      <c r="AI48">
        <v>2</v>
      </c>
      <c r="AJ48">
        <v>1</v>
      </c>
      <c r="AK48">
        <v>3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1</v>
      </c>
      <c r="AW48">
        <v>2</v>
      </c>
      <c r="AX48">
        <v>1</v>
      </c>
      <c r="AY48">
        <v>2</v>
      </c>
    </row>
    <row r="49" spans="1:51" ht="21.75">
      <c r="A49" s="82">
        <v>3</v>
      </c>
      <c r="B49" s="82">
        <v>1</v>
      </c>
      <c r="C49" s="82">
        <v>2</v>
      </c>
      <c r="D49" s="82">
        <v>3</v>
      </c>
      <c r="E49" s="82">
        <v>1</v>
      </c>
      <c r="F49" s="82">
        <v>1</v>
      </c>
      <c r="G49" s="82">
        <v>1</v>
      </c>
      <c r="H49" s="82">
        <v>1</v>
      </c>
      <c r="I49" s="82">
        <v>3</v>
      </c>
      <c r="J49" s="82">
        <v>1</v>
      </c>
      <c r="K49" s="82">
        <v>1</v>
      </c>
      <c r="L49" s="82">
        <v>1</v>
      </c>
      <c r="M49" s="82">
        <v>2</v>
      </c>
      <c r="N49" s="82">
        <v>1</v>
      </c>
      <c r="O49" s="82">
        <v>1</v>
      </c>
      <c r="P49" s="82">
        <v>1</v>
      </c>
      <c r="Q49" s="82">
        <v>2</v>
      </c>
      <c r="R49" s="82">
        <v>2</v>
      </c>
      <c r="S49" s="82">
        <v>1</v>
      </c>
      <c r="T49" s="82">
        <v>3</v>
      </c>
      <c r="U49" s="82">
        <v>1</v>
      </c>
      <c r="V49" s="82">
        <v>1</v>
      </c>
      <c r="W49" s="82">
        <v>2</v>
      </c>
      <c r="X49" s="82">
        <v>1</v>
      </c>
      <c r="Y49" s="82">
        <v>1</v>
      </c>
      <c r="AA49">
        <v>3</v>
      </c>
      <c r="AB49">
        <v>1</v>
      </c>
      <c r="AC49">
        <v>1</v>
      </c>
      <c r="AD49">
        <v>3</v>
      </c>
      <c r="AE49">
        <v>1</v>
      </c>
      <c r="AF49">
        <v>2</v>
      </c>
      <c r="AG49">
        <v>2</v>
      </c>
      <c r="AH49">
        <v>1</v>
      </c>
      <c r="AI49">
        <v>3</v>
      </c>
      <c r="AJ49">
        <v>1</v>
      </c>
      <c r="AK49">
        <v>3</v>
      </c>
      <c r="AL49">
        <v>1</v>
      </c>
      <c r="AM49">
        <v>1</v>
      </c>
      <c r="AN49">
        <v>3</v>
      </c>
      <c r="AO49">
        <v>1</v>
      </c>
      <c r="AP49">
        <v>2</v>
      </c>
      <c r="AQ49">
        <v>3</v>
      </c>
      <c r="AR49">
        <v>1</v>
      </c>
      <c r="AS49">
        <v>2</v>
      </c>
      <c r="AT49">
        <v>3</v>
      </c>
      <c r="AU49">
        <v>3</v>
      </c>
      <c r="AV49">
        <v>1</v>
      </c>
      <c r="AW49">
        <v>2</v>
      </c>
      <c r="AX49">
        <v>1</v>
      </c>
      <c r="AY49">
        <v>3</v>
      </c>
    </row>
    <row r="50" spans="1:51" ht="21.75">
      <c r="A50" s="82">
        <v>2</v>
      </c>
      <c r="B50" s="82">
        <v>2</v>
      </c>
      <c r="C50" s="82">
        <v>1</v>
      </c>
      <c r="D50" s="82">
        <v>3</v>
      </c>
      <c r="E50" s="82">
        <v>2</v>
      </c>
      <c r="F50" s="82">
        <v>2</v>
      </c>
      <c r="G50" s="82">
        <v>2</v>
      </c>
      <c r="H50" s="82">
        <v>1</v>
      </c>
      <c r="I50" s="82">
        <v>3</v>
      </c>
      <c r="J50" s="82">
        <v>2</v>
      </c>
      <c r="K50" s="82">
        <v>1</v>
      </c>
      <c r="L50" s="82">
        <v>1</v>
      </c>
      <c r="M50" s="82">
        <v>1</v>
      </c>
      <c r="N50" s="82">
        <v>1</v>
      </c>
      <c r="O50" s="82">
        <v>1</v>
      </c>
      <c r="P50" s="82">
        <v>1</v>
      </c>
      <c r="Q50" s="82">
        <v>2</v>
      </c>
      <c r="R50" s="82">
        <v>1</v>
      </c>
      <c r="S50" s="82">
        <v>1</v>
      </c>
      <c r="T50" s="82">
        <v>3</v>
      </c>
      <c r="U50" s="82">
        <v>2</v>
      </c>
      <c r="V50" s="82">
        <v>1</v>
      </c>
      <c r="W50" s="82">
        <v>1</v>
      </c>
      <c r="X50" s="82">
        <v>1</v>
      </c>
      <c r="Y50" s="82">
        <v>1</v>
      </c>
      <c r="AA50">
        <v>3</v>
      </c>
      <c r="AB50">
        <v>2</v>
      </c>
      <c r="AC50">
        <v>2</v>
      </c>
      <c r="AD50">
        <v>2</v>
      </c>
      <c r="AE50">
        <v>1</v>
      </c>
      <c r="AF50">
        <v>2</v>
      </c>
      <c r="AG50">
        <v>2</v>
      </c>
      <c r="AH50">
        <v>2</v>
      </c>
      <c r="AI50">
        <v>3</v>
      </c>
      <c r="AJ50">
        <v>2</v>
      </c>
      <c r="AK50">
        <v>1</v>
      </c>
      <c r="AL50">
        <v>1</v>
      </c>
      <c r="AM50">
        <v>1</v>
      </c>
      <c r="AN50">
        <v>1</v>
      </c>
      <c r="AO50">
        <v>2</v>
      </c>
      <c r="AP50">
        <v>2</v>
      </c>
      <c r="AQ50">
        <v>2</v>
      </c>
      <c r="AR50">
        <v>2</v>
      </c>
      <c r="AS50">
        <v>1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58"/>
  <sheetViews>
    <sheetView zoomScalePageLayoutView="0" workbookViewId="0" topLeftCell="A48">
      <selection activeCell="G58" sqref="G58"/>
    </sheetView>
  </sheetViews>
  <sheetFormatPr defaultColWidth="9.140625" defaultRowHeight="21.75"/>
  <cols>
    <col min="1" max="1" width="5.421875" style="89" customWidth="1"/>
    <col min="2" max="2" width="5.140625" style="89" customWidth="1"/>
    <col min="3" max="3" width="7.7109375" style="89" customWidth="1"/>
    <col min="4" max="4" width="27.7109375" style="89" customWidth="1"/>
    <col min="5" max="5" width="9.140625" style="89" customWidth="1"/>
    <col min="6" max="30" width="3.140625" style="89" customWidth="1"/>
    <col min="31" max="31" width="3.7109375" style="89" hidden="1" customWidth="1"/>
    <col min="32" max="32" width="3.7109375" style="89" customWidth="1"/>
    <col min="33" max="34" width="3.7109375" style="89" hidden="1" customWidth="1"/>
    <col min="35" max="35" width="3.7109375" style="89" customWidth="1"/>
    <col min="36" max="38" width="3.7109375" style="89" hidden="1" customWidth="1"/>
    <col min="39" max="39" width="3.7109375" style="89" customWidth="1"/>
    <col min="40" max="42" width="3.7109375" style="89" hidden="1" customWidth="1"/>
    <col min="43" max="43" width="3.7109375" style="89" customWidth="1"/>
    <col min="44" max="44" width="3.7109375" style="89" hidden="1" customWidth="1"/>
    <col min="45" max="45" width="3.7109375" style="89" customWidth="1"/>
    <col min="46" max="16384" width="9.140625" style="89" customWidth="1"/>
  </cols>
  <sheetData>
    <row r="1" spans="1:45" ht="22.5" customHeight="1" thickBot="1">
      <c r="A1" s="265" t="s">
        <v>9</v>
      </c>
      <c r="B1" s="266"/>
      <c r="C1" s="266"/>
      <c r="D1" s="266"/>
      <c r="E1" s="267"/>
      <c r="F1" s="268" t="s">
        <v>16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85"/>
      <c r="AF1" s="256" t="s">
        <v>0</v>
      </c>
      <c r="AG1" s="86"/>
      <c r="AH1" s="87"/>
      <c r="AI1" s="259" t="s">
        <v>10</v>
      </c>
      <c r="AJ1" s="88"/>
      <c r="AK1" s="86"/>
      <c r="AL1" s="86"/>
      <c r="AM1" s="262" t="s">
        <v>1</v>
      </c>
      <c r="AN1" s="86"/>
      <c r="AO1" s="86"/>
      <c r="AP1" s="87"/>
      <c r="AQ1" s="259" t="s">
        <v>2</v>
      </c>
      <c r="AR1" s="88"/>
      <c r="AS1" s="253" t="s">
        <v>11</v>
      </c>
    </row>
    <row r="2" spans="1:45" ht="21.75" thickBot="1">
      <c r="A2" s="265" t="str">
        <f>input1!A2</f>
        <v>ชั้น ม.1/7  (ครูนวลสวาสดิ์  มณีมัย)</v>
      </c>
      <c r="B2" s="266"/>
      <c r="C2" s="266"/>
      <c r="D2" s="266"/>
      <c r="E2" s="267"/>
      <c r="F2" s="265" t="s">
        <v>8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/>
      <c r="AE2" s="90"/>
      <c r="AF2" s="257"/>
      <c r="AG2" s="91"/>
      <c r="AH2" s="92"/>
      <c r="AI2" s="260"/>
      <c r="AJ2" s="93"/>
      <c r="AK2" s="91"/>
      <c r="AL2" s="91"/>
      <c r="AM2" s="263"/>
      <c r="AN2" s="91"/>
      <c r="AO2" s="91"/>
      <c r="AP2" s="92"/>
      <c r="AQ2" s="260"/>
      <c r="AR2" s="93"/>
      <c r="AS2" s="254"/>
    </row>
    <row r="3" spans="1:45" ht="21.75" thickBot="1">
      <c r="A3" s="83" t="s">
        <v>4</v>
      </c>
      <c r="B3" s="94" t="s">
        <v>3</v>
      </c>
      <c r="C3" s="84" t="s">
        <v>5</v>
      </c>
      <c r="D3" s="94" t="s">
        <v>6</v>
      </c>
      <c r="E3" s="84" t="s">
        <v>7</v>
      </c>
      <c r="F3" s="95">
        <v>1</v>
      </c>
      <c r="G3" s="96">
        <v>2</v>
      </c>
      <c r="H3" s="96">
        <v>3</v>
      </c>
      <c r="I3" s="96">
        <v>4</v>
      </c>
      <c r="J3" s="97">
        <v>5</v>
      </c>
      <c r="K3" s="98">
        <v>6</v>
      </c>
      <c r="L3" s="96">
        <v>7</v>
      </c>
      <c r="M3" s="96">
        <v>8</v>
      </c>
      <c r="N3" s="96">
        <v>9</v>
      </c>
      <c r="O3" s="99">
        <v>10</v>
      </c>
      <c r="P3" s="95">
        <v>11</v>
      </c>
      <c r="Q3" s="96">
        <v>12</v>
      </c>
      <c r="R3" s="96">
        <v>13</v>
      </c>
      <c r="S3" s="96">
        <v>14</v>
      </c>
      <c r="T3" s="97">
        <v>15</v>
      </c>
      <c r="U3" s="98">
        <v>16</v>
      </c>
      <c r="V3" s="96">
        <v>17</v>
      </c>
      <c r="W3" s="96">
        <v>18</v>
      </c>
      <c r="X3" s="96">
        <v>19</v>
      </c>
      <c r="Y3" s="99">
        <v>20</v>
      </c>
      <c r="Z3" s="95">
        <v>21</v>
      </c>
      <c r="AA3" s="96">
        <v>22</v>
      </c>
      <c r="AB3" s="96">
        <v>23</v>
      </c>
      <c r="AC3" s="96">
        <v>24</v>
      </c>
      <c r="AD3" s="97">
        <v>25</v>
      </c>
      <c r="AE3" s="90"/>
      <c r="AF3" s="258"/>
      <c r="AG3" s="100"/>
      <c r="AH3" s="101"/>
      <c r="AI3" s="261"/>
      <c r="AJ3" s="102"/>
      <c r="AK3" s="100"/>
      <c r="AL3" s="100"/>
      <c r="AM3" s="264"/>
      <c r="AN3" s="100"/>
      <c r="AO3" s="100"/>
      <c r="AP3" s="101"/>
      <c r="AQ3" s="261"/>
      <c r="AR3" s="102"/>
      <c r="AS3" s="255"/>
    </row>
    <row r="4" spans="1:46" ht="18" customHeight="1">
      <c r="A4" s="147" t="s">
        <v>45</v>
      </c>
      <c r="B4" s="148" t="str">
        <f>input1!B4</f>
        <v>1/7</v>
      </c>
      <c r="C4" s="149">
        <f>input1!C4</f>
        <v>28471</v>
      </c>
      <c r="D4" s="150" t="str">
        <f>input1!D4</f>
        <v>ด.ช.กฤตเมธ  ศรีราช</v>
      </c>
      <c r="E4" s="151">
        <f>input1!E4</f>
        <v>1</v>
      </c>
      <c r="F4" s="107">
        <v>2</v>
      </c>
      <c r="G4" s="108">
        <v>2</v>
      </c>
      <c r="H4" s="108">
        <v>2</v>
      </c>
      <c r="I4" s="108">
        <v>2</v>
      </c>
      <c r="J4" s="109">
        <v>2</v>
      </c>
      <c r="K4" s="152">
        <v>1</v>
      </c>
      <c r="L4" s="108">
        <v>2</v>
      </c>
      <c r="M4" s="108">
        <v>1</v>
      </c>
      <c r="N4" s="108">
        <v>2</v>
      </c>
      <c r="O4" s="153">
        <v>2</v>
      </c>
      <c r="P4" s="107">
        <v>1</v>
      </c>
      <c r="Q4" s="108">
        <v>2</v>
      </c>
      <c r="R4" s="108">
        <v>2</v>
      </c>
      <c r="S4" s="108">
        <v>2</v>
      </c>
      <c r="T4" s="109">
        <v>1</v>
      </c>
      <c r="U4" s="152">
        <v>1</v>
      </c>
      <c r="V4" s="108">
        <v>2</v>
      </c>
      <c r="W4" s="108">
        <v>1</v>
      </c>
      <c r="X4" s="108">
        <v>2</v>
      </c>
      <c r="Y4" s="153">
        <v>2</v>
      </c>
      <c r="Z4" s="107">
        <v>2</v>
      </c>
      <c r="AA4" s="108">
        <v>2</v>
      </c>
      <c r="AB4" s="108">
        <v>2</v>
      </c>
      <c r="AC4" s="108">
        <v>1</v>
      </c>
      <c r="AD4" s="109">
        <v>2</v>
      </c>
      <c r="AE4" s="125">
        <f aca="true" t="shared" si="0" ref="AE4:AE9">H4+M4+R4+U4+AC4</f>
        <v>7</v>
      </c>
      <c r="AF4" s="126">
        <f>IF(AE4=0,"0",AE4)</f>
        <v>7</v>
      </c>
      <c r="AG4" s="127">
        <f>IF(L4=3,1,IF(L4=2,2,IF(L4=1,3)))</f>
        <v>2</v>
      </c>
      <c r="AH4" s="127">
        <f aca="true" t="shared" si="1" ref="AH4:AH9">J4+AG4+Q4+W4+AA4</f>
        <v>9</v>
      </c>
      <c r="AI4" s="127">
        <f>IF(AH4=0,"0",AH4)</f>
        <v>9</v>
      </c>
      <c r="AJ4" s="127">
        <f>IF(Z4=3,1,IF(Z4=2,2,IF(Z4=1,3)))</f>
        <v>2</v>
      </c>
      <c r="AK4" s="127">
        <f>IF(AD4=3,1,IF(AD4=2,2,IF(AD4=1,3)))</f>
        <v>2</v>
      </c>
      <c r="AL4" s="127">
        <f aca="true" t="shared" si="2" ref="AL4:AL9">G4+O4+T4+AJ4+AK4</f>
        <v>9</v>
      </c>
      <c r="AM4" s="127">
        <f>IF(AL4=0,"0",AL4)</f>
        <v>9</v>
      </c>
      <c r="AN4" s="127">
        <f>IF(P4=3,1,IF(P4=2,2,IF(P4=1,3)))</f>
        <v>3</v>
      </c>
      <c r="AO4" s="127">
        <f>IF(S4=3,1,IF(S4=2,2,IF(S4=1,3)))</f>
        <v>2</v>
      </c>
      <c r="AP4" s="127">
        <f aca="true" t="shared" si="3" ref="AP4:AP9">K4+AN4+AO4+X4+AB4</f>
        <v>10</v>
      </c>
      <c r="AQ4" s="127">
        <f>IF(AP4=0,"0",AP4)</f>
        <v>10</v>
      </c>
      <c r="AR4" s="127">
        <f aca="true" t="shared" si="4" ref="AR4:AR9">F4+I4+N4+V4+Y4</f>
        <v>10</v>
      </c>
      <c r="AS4" s="128">
        <f>IF(AR4=0,"0",AR4)</f>
        <v>10</v>
      </c>
      <c r="AT4" s="129"/>
    </row>
    <row r="5" spans="1:46" ht="18" customHeight="1">
      <c r="A5" s="154" t="s">
        <v>46</v>
      </c>
      <c r="B5" s="148" t="str">
        <f>input1!B5</f>
        <v>1/7</v>
      </c>
      <c r="C5" s="149">
        <f>input1!C5</f>
        <v>28472</v>
      </c>
      <c r="D5" s="150" t="str">
        <f>input1!D5</f>
        <v>ด.ช.ณภัทรสกุล  บุญภา</v>
      </c>
      <c r="E5" s="151">
        <f>input1!E5</f>
        <v>1</v>
      </c>
      <c r="F5" s="113">
        <v>2</v>
      </c>
      <c r="G5" s="114">
        <v>1</v>
      </c>
      <c r="H5" s="114">
        <v>1</v>
      </c>
      <c r="I5" s="114">
        <v>2</v>
      </c>
      <c r="J5" s="115">
        <v>1</v>
      </c>
      <c r="K5" s="155">
        <v>1</v>
      </c>
      <c r="L5" s="114">
        <v>2</v>
      </c>
      <c r="M5" s="114">
        <v>1</v>
      </c>
      <c r="N5" s="114">
        <v>2</v>
      </c>
      <c r="O5" s="156">
        <v>1</v>
      </c>
      <c r="P5" s="113">
        <v>1</v>
      </c>
      <c r="Q5" s="114">
        <v>1</v>
      </c>
      <c r="R5" s="114">
        <v>1</v>
      </c>
      <c r="S5" s="114">
        <v>1</v>
      </c>
      <c r="T5" s="115">
        <v>1</v>
      </c>
      <c r="U5" s="155">
        <v>1</v>
      </c>
      <c r="V5" s="114">
        <v>1</v>
      </c>
      <c r="W5" s="114">
        <v>1</v>
      </c>
      <c r="X5" s="114">
        <v>1</v>
      </c>
      <c r="Y5" s="156">
        <v>2</v>
      </c>
      <c r="Z5" s="113">
        <v>2</v>
      </c>
      <c r="AA5" s="114">
        <v>1</v>
      </c>
      <c r="AB5" s="114">
        <v>1</v>
      </c>
      <c r="AC5" s="114">
        <v>1</v>
      </c>
      <c r="AD5" s="115">
        <v>1</v>
      </c>
      <c r="AE5" s="125">
        <f t="shared" si="0"/>
        <v>5</v>
      </c>
      <c r="AF5" s="131">
        <f>IF(AE5=0,"0",AE5)</f>
        <v>5</v>
      </c>
      <c r="AG5" s="132">
        <f>IF(L5=3,1,IF(L5=2,2,IF(L5=1,3)))</f>
        <v>2</v>
      </c>
      <c r="AH5" s="127">
        <f t="shared" si="1"/>
        <v>6</v>
      </c>
      <c r="AI5" s="132">
        <f>IF(AH5=0,"0",AH5)</f>
        <v>6</v>
      </c>
      <c r="AJ5" s="132">
        <f>IF(Z5=3,1,IF(Z5=2,2,IF(Z5=1,3)))</f>
        <v>2</v>
      </c>
      <c r="AK5" s="132">
        <f>IF(AD5=3,1,IF(AD5=2,2,IF(AD5=1,3)))</f>
        <v>3</v>
      </c>
      <c r="AL5" s="127">
        <f t="shared" si="2"/>
        <v>8</v>
      </c>
      <c r="AM5" s="132">
        <f>IF(AL5=0,"0",AL5)</f>
        <v>8</v>
      </c>
      <c r="AN5" s="132">
        <f>IF(P5=3,1,IF(P5=2,2,IF(P5=1,3)))</f>
        <v>3</v>
      </c>
      <c r="AO5" s="132">
        <f>IF(S5=3,1,IF(S5=2,2,IF(S5=1,3)))</f>
        <v>3</v>
      </c>
      <c r="AP5" s="127">
        <f t="shared" si="3"/>
        <v>9</v>
      </c>
      <c r="AQ5" s="132">
        <f>IF(AP5=0,"0",AP5)</f>
        <v>9</v>
      </c>
      <c r="AR5" s="127">
        <f t="shared" si="4"/>
        <v>9</v>
      </c>
      <c r="AS5" s="133">
        <f>IF(AR5=0,"0",AR5)</f>
        <v>9</v>
      </c>
      <c r="AT5" s="129"/>
    </row>
    <row r="6" spans="1:46" ht="18" customHeight="1">
      <c r="A6" s="157" t="s">
        <v>47</v>
      </c>
      <c r="B6" s="148" t="str">
        <f>input1!B6</f>
        <v>1/7</v>
      </c>
      <c r="C6" s="149">
        <f>input1!C6</f>
        <v>28473</v>
      </c>
      <c r="D6" s="150" t="str">
        <f>input1!D6</f>
        <v>ด.ช.ณัฐชนน  อ่อนสุวรรณ์</v>
      </c>
      <c r="E6" s="151">
        <f>input1!E6</f>
        <v>1</v>
      </c>
      <c r="F6" s="113">
        <v>2</v>
      </c>
      <c r="G6" s="114">
        <v>2</v>
      </c>
      <c r="H6" s="114">
        <v>2</v>
      </c>
      <c r="I6" s="114">
        <v>2</v>
      </c>
      <c r="J6" s="115">
        <v>2</v>
      </c>
      <c r="K6" s="155">
        <v>1</v>
      </c>
      <c r="L6" s="114">
        <v>2</v>
      </c>
      <c r="M6" s="114">
        <v>2</v>
      </c>
      <c r="N6" s="114">
        <v>1</v>
      </c>
      <c r="O6" s="156">
        <v>2</v>
      </c>
      <c r="P6" s="113">
        <v>1</v>
      </c>
      <c r="Q6" s="114">
        <v>1</v>
      </c>
      <c r="R6" s="114">
        <v>1</v>
      </c>
      <c r="S6" s="114">
        <v>1</v>
      </c>
      <c r="T6" s="115">
        <v>2</v>
      </c>
      <c r="U6" s="155">
        <v>2</v>
      </c>
      <c r="V6" s="114">
        <v>2</v>
      </c>
      <c r="W6" s="114">
        <v>1</v>
      </c>
      <c r="X6" s="114">
        <v>1</v>
      </c>
      <c r="Y6" s="156">
        <v>2</v>
      </c>
      <c r="Z6" s="113">
        <v>1</v>
      </c>
      <c r="AA6" s="114">
        <v>1</v>
      </c>
      <c r="AB6" s="114">
        <v>2</v>
      </c>
      <c r="AC6" s="114">
        <v>2</v>
      </c>
      <c r="AD6" s="115">
        <v>2</v>
      </c>
      <c r="AE6" s="125">
        <f t="shared" si="0"/>
        <v>9</v>
      </c>
      <c r="AF6" s="131">
        <f>IF(AE6=0,"0",AE6)</f>
        <v>9</v>
      </c>
      <c r="AG6" s="132">
        <f>IF(L6=3,1,IF(L6=2,2,IF(L6=1,3)))</f>
        <v>2</v>
      </c>
      <c r="AH6" s="127">
        <f t="shared" si="1"/>
        <v>7</v>
      </c>
      <c r="AI6" s="132">
        <f>IF(AH6=0,"0",AH6)</f>
        <v>7</v>
      </c>
      <c r="AJ6" s="132">
        <f>IF(Z6=3,1,IF(Z6=2,2,IF(Z6=1,3)))</f>
        <v>3</v>
      </c>
      <c r="AK6" s="132">
        <f>IF(AD6=3,1,IF(AD6=2,2,IF(AD6=1,3)))</f>
        <v>2</v>
      </c>
      <c r="AL6" s="127">
        <f t="shared" si="2"/>
        <v>11</v>
      </c>
      <c r="AM6" s="132">
        <f>IF(AL6=0,"0",AL6)</f>
        <v>11</v>
      </c>
      <c r="AN6" s="132">
        <f>IF(P6=3,1,IF(P6=2,2,IF(P6=1,3)))</f>
        <v>3</v>
      </c>
      <c r="AO6" s="132">
        <f>IF(S6=3,1,IF(S6=2,2,IF(S6=1,3)))</f>
        <v>3</v>
      </c>
      <c r="AP6" s="127">
        <f t="shared" si="3"/>
        <v>10</v>
      </c>
      <c r="AQ6" s="132">
        <f>IF(AP6=0,"0",AP6)</f>
        <v>10</v>
      </c>
      <c r="AR6" s="127">
        <f t="shared" si="4"/>
        <v>9</v>
      </c>
      <c r="AS6" s="133">
        <f>IF(AR6=0,"0",AR6)</f>
        <v>9</v>
      </c>
      <c r="AT6" s="129"/>
    </row>
    <row r="7" spans="1:46" ht="18" customHeight="1">
      <c r="A7" s="158" t="s">
        <v>48</v>
      </c>
      <c r="B7" s="148" t="str">
        <f>input1!B7</f>
        <v>1/7</v>
      </c>
      <c r="C7" s="149">
        <f>input1!C7</f>
        <v>28474</v>
      </c>
      <c r="D7" s="150" t="str">
        <f>input1!D7</f>
        <v>ด.ช.ณัฐวุฒิ  คำถา</v>
      </c>
      <c r="E7" s="151">
        <f>input1!E7</f>
        <v>1</v>
      </c>
      <c r="F7" s="107">
        <v>2</v>
      </c>
      <c r="G7" s="108">
        <v>1</v>
      </c>
      <c r="H7" s="108">
        <v>1</v>
      </c>
      <c r="I7" s="108">
        <v>2</v>
      </c>
      <c r="J7" s="109">
        <v>1</v>
      </c>
      <c r="K7" s="152">
        <v>2</v>
      </c>
      <c r="L7" s="108">
        <v>1</v>
      </c>
      <c r="M7" s="108">
        <v>2</v>
      </c>
      <c r="N7" s="108">
        <v>2</v>
      </c>
      <c r="O7" s="153">
        <v>1</v>
      </c>
      <c r="P7" s="107">
        <v>1</v>
      </c>
      <c r="Q7" s="108">
        <v>1</v>
      </c>
      <c r="R7" s="108">
        <v>1</v>
      </c>
      <c r="S7" s="108">
        <v>1</v>
      </c>
      <c r="T7" s="109">
        <v>1</v>
      </c>
      <c r="U7" s="152">
        <v>2</v>
      </c>
      <c r="V7" s="108">
        <v>2</v>
      </c>
      <c r="W7" s="108">
        <v>1</v>
      </c>
      <c r="X7" s="108">
        <v>1</v>
      </c>
      <c r="Y7" s="153">
        <v>2</v>
      </c>
      <c r="Z7" s="107">
        <v>1</v>
      </c>
      <c r="AA7" s="108">
        <v>1</v>
      </c>
      <c r="AB7" s="108">
        <v>1</v>
      </c>
      <c r="AC7" s="108">
        <v>1</v>
      </c>
      <c r="AD7" s="109">
        <v>1</v>
      </c>
      <c r="AE7" s="125">
        <f t="shared" si="0"/>
        <v>7</v>
      </c>
      <c r="AF7" s="131">
        <f>IF(AE7=0,"0",AE7)</f>
        <v>7</v>
      </c>
      <c r="AG7" s="132">
        <f>IF(L7=3,1,IF(L7=2,2,IF(L7=1,3)))</f>
        <v>3</v>
      </c>
      <c r="AH7" s="127">
        <f t="shared" si="1"/>
        <v>7</v>
      </c>
      <c r="AI7" s="132">
        <f>IF(AH7=0,"0",AH7)</f>
        <v>7</v>
      </c>
      <c r="AJ7" s="132">
        <f>IF(Z7=3,1,IF(Z7=2,2,IF(Z7=1,3)))</f>
        <v>3</v>
      </c>
      <c r="AK7" s="132">
        <f>IF(AD7=3,1,IF(AD7=2,2,IF(AD7=1,3)))</f>
        <v>3</v>
      </c>
      <c r="AL7" s="127">
        <f t="shared" si="2"/>
        <v>9</v>
      </c>
      <c r="AM7" s="132">
        <f>IF(AL7=0,"0",AL7)</f>
        <v>9</v>
      </c>
      <c r="AN7" s="132">
        <f>IF(P7=3,1,IF(P7=2,2,IF(P7=1,3)))</f>
        <v>3</v>
      </c>
      <c r="AO7" s="132">
        <f>IF(S7=3,1,IF(S7=2,2,IF(S7=1,3)))</f>
        <v>3</v>
      </c>
      <c r="AP7" s="127">
        <f t="shared" si="3"/>
        <v>10</v>
      </c>
      <c r="AQ7" s="132">
        <f>IF(AP7=0,"0",AP7)</f>
        <v>10</v>
      </c>
      <c r="AR7" s="127">
        <f t="shared" si="4"/>
        <v>10</v>
      </c>
      <c r="AS7" s="133">
        <f>IF(AR7=0,"0",AR7)</f>
        <v>10</v>
      </c>
      <c r="AT7" s="129"/>
    </row>
    <row r="8" spans="1:46" ht="18" customHeight="1" thickBot="1">
      <c r="A8" s="159" t="s">
        <v>49</v>
      </c>
      <c r="B8" s="160" t="str">
        <f>input1!B8</f>
        <v>1/7</v>
      </c>
      <c r="C8" s="161">
        <f>input1!C8</f>
        <v>28475</v>
      </c>
      <c r="D8" s="162" t="str">
        <f>input1!D8</f>
        <v>ด.ช.ณัฐวุฒิ  ไวปรีชี</v>
      </c>
      <c r="E8" s="163">
        <f>input1!E8</f>
        <v>1</v>
      </c>
      <c r="F8" s="121">
        <v>2</v>
      </c>
      <c r="G8" s="122">
        <v>2</v>
      </c>
      <c r="H8" s="122">
        <v>1</v>
      </c>
      <c r="I8" s="122">
        <v>1</v>
      </c>
      <c r="J8" s="123">
        <v>2</v>
      </c>
      <c r="K8" s="164">
        <v>2</v>
      </c>
      <c r="L8" s="122">
        <v>1</v>
      </c>
      <c r="M8" s="122">
        <v>1</v>
      </c>
      <c r="N8" s="122">
        <v>1</v>
      </c>
      <c r="O8" s="165">
        <v>1</v>
      </c>
      <c r="P8" s="121">
        <v>1</v>
      </c>
      <c r="Q8" s="122">
        <v>2</v>
      </c>
      <c r="R8" s="122">
        <v>1</v>
      </c>
      <c r="S8" s="122">
        <v>1</v>
      </c>
      <c r="T8" s="123">
        <v>1</v>
      </c>
      <c r="U8" s="164">
        <v>1</v>
      </c>
      <c r="V8" s="122">
        <v>2</v>
      </c>
      <c r="W8" s="122">
        <v>1</v>
      </c>
      <c r="X8" s="122">
        <v>1</v>
      </c>
      <c r="Y8" s="165">
        <v>2</v>
      </c>
      <c r="Z8" s="121">
        <v>1</v>
      </c>
      <c r="AA8" s="122">
        <v>1</v>
      </c>
      <c r="AB8" s="122">
        <v>2</v>
      </c>
      <c r="AC8" s="122">
        <v>1</v>
      </c>
      <c r="AD8" s="123">
        <v>1</v>
      </c>
      <c r="AE8" s="125">
        <f t="shared" si="0"/>
        <v>5</v>
      </c>
      <c r="AF8" s="135">
        <f>IF(AE8=0,"0",AE8)</f>
        <v>5</v>
      </c>
      <c r="AG8" s="136">
        <f>IF(L8=3,1,IF(L8=2,2,IF(L8=1,3)))</f>
        <v>3</v>
      </c>
      <c r="AH8" s="127">
        <f t="shared" si="1"/>
        <v>9</v>
      </c>
      <c r="AI8" s="136">
        <f>IF(AH8=0,"0",AH8)</f>
        <v>9</v>
      </c>
      <c r="AJ8" s="136">
        <f>IF(Z8=3,1,IF(Z8=2,2,IF(Z8=1,3)))</f>
        <v>3</v>
      </c>
      <c r="AK8" s="136">
        <f>IF(AD8=3,1,IF(AD8=2,2,IF(AD8=1,3)))</f>
        <v>3</v>
      </c>
      <c r="AL8" s="127">
        <f t="shared" si="2"/>
        <v>10</v>
      </c>
      <c r="AM8" s="136">
        <f>IF(AL8=0,"0",AL8)</f>
        <v>10</v>
      </c>
      <c r="AN8" s="136">
        <f>IF(P8=3,1,IF(P8=2,2,IF(P8=1,3)))</f>
        <v>3</v>
      </c>
      <c r="AO8" s="136">
        <f>IF(S8=3,1,IF(S8=2,2,IF(S8=1,3)))</f>
        <v>3</v>
      </c>
      <c r="AP8" s="127">
        <f t="shared" si="3"/>
        <v>11</v>
      </c>
      <c r="AQ8" s="136">
        <f>IF(AP8=0,"0",AP8)</f>
        <v>11</v>
      </c>
      <c r="AR8" s="127">
        <f t="shared" si="4"/>
        <v>8</v>
      </c>
      <c r="AS8" s="137">
        <f>IF(AR8=0,"0",AR8)</f>
        <v>8</v>
      </c>
      <c r="AT8" s="129"/>
    </row>
    <row r="9" spans="1:46" ht="18" customHeight="1">
      <c r="A9" s="147" t="s">
        <v>50</v>
      </c>
      <c r="B9" s="148" t="str">
        <f>input1!B9</f>
        <v>1/7</v>
      </c>
      <c r="C9" s="149">
        <f>input1!C9</f>
        <v>28476</v>
      </c>
      <c r="D9" s="150" t="str">
        <f>input1!D9</f>
        <v>ด.ช.ธนภัทร  นนทมาตย์</v>
      </c>
      <c r="E9" s="151">
        <f>input1!E9</f>
        <v>1</v>
      </c>
      <c r="F9" s="107">
        <v>2</v>
      </c>
      <c r="G9" s="108">
        <v>1</v>
      </c>
      <c r="H9" s="108">
        <v>1</v>
      </c>
      <c r="I9" s="108">
        <v>2</v>
      </c>
      <c r="J9" s="109">
        <v>1</v>
      </c>
      <c r="K9" s="152">
        <v>1</v>
      </c>
      <c r="L9" s="108">
        <v>2</v>
      </c>
      <c r="M9" s="108">
        <v>1</v>
      </c>
      <c r="N9" s="108">
        <v>2</v>
      </c>
      <c r="O9" s="153">
        <v>1</v>
      </c>
      <c r="P9" s="107">
        <v>1</v>
      </c>
      <c r="Q9" s="108">
        <v>1</v>
      </c>
      <c r="R9" s="108">
        <v>1</v>
      </c>
      <c r="S9" s="108">
        <v>1</v>
      </c>
      <c r="T9" s="109">
        <v>1</v>
      </c>
      <c r="U9" s="152">
        <v>2</v>
      </c>
      <c r="V9" s="108">
        <v>2</v>
      </c>
      <c r="W9" s="108">
        <v>1</v>
      </c>
      <c r="X9" s="108">
        <v>1</v>
      </c>
      <c r="Y9" s="153">
        <v>2</v>
      </c>
      <c r="Z9" s="107">
        <v>1</v>
      </c>
      <c r="AA9" s="108">
        <v>1</v>
      </c>
      <c r="AB9" s="108">
        <v>2</v>
      </c>
      <c r="AC9" s="108">
        <v>1</v>
      </c>
      <c r="AD9" s="109">
        <v>2</v>
      </c>
      <c r="AE9" s="125">
        <f t="shared" si="0"/>
        <v>6</v>
      </c>
      <c r="AF9" s="126">
        <f aca="true" t="shared" si="5" ref="AF9:AF53">IF(AE9=0,"0",AE9)</f>
        <v>6</v>
      </c>
      <c r="AG9" s="127">
        <f aca="true" t="shared" si="6" ref="AG9:AG53">IF(L9=3,1,IF(L9=2,2,IF(L9=1,3)))</f>
        <v>2</v>
      </c>
      <c r="AH9" s="127">
        <f t="shared" si="1"/>
        <v>6</v>
      </c>
      <c r="AI9" s="127">
        <f aca="true" t="shared" si="7" ref="AI9:AI53">IF(AH9=0,"0",AH9)</f>
        <v>6</v>
      </c>
      <c r="AJ9" s="127">
        <f aca="true" t="shared" si="8" ref="AJ9:AJ53">IF(Z9=3,1,IF(Z9=2,2,IF(Z9=1,3)))</f>
        <v>3</v>
      </c>
      <c r="AK9" s="127">
        <f aca="true" t="shared" si="9" ref="AK9:AK53">IF(AD9=3,1,IF(AD9=2,2,IF(AD9=1,3)))</f>
        <v>2</v>
      </c>
      <c r="AL9" s="127">
        <f t="shared" si="2"/>
        <v>8</v>
      </c>
      <c r="AM9" s="127">
        <f aca="true" t="shared" si="10" ref="AM9:AM53">IF(AL9=0,"0",AL9)</f>
        <v>8</v>
      </c>
      <c r="AN9" s="127">
        <f aca="true" t="shared" si="11" ref="AN9:AN53">IF(P9=3,1,IF(P9=2,2,IF(P9=1,3)))</f>
        <v>3</v>
      </c>
      <c r="AO9" s="127">
        <f aca="true" t="shared" si="12" ref="AO9:AO53">IF(S9=3,1,IF(S9=2,2,IF(S9=1,3)))</f>
        <v>3</v>
      </c>
      <c r="AP9" s="127">
        <f t="shared" si="3"/>
        <v>10</v>
      </c>
      <c r="AQ9" s="127">
        <f aca="true" t="shared" si="13" ref="AQ9:AQ53">IF(AP9=0,"0",AP9)</f>
        <v>10</v>
      </c>
      <c r="AR9" s="127">
        <f t="shared" si="4"/>
        <v>10</v>
      </c>
      <c r="AS9" s="128">
        <f aca="true" t="shared" si="14" ref="AS9:AS53">IF(AR9=0,"0",AR9)</f>
        <v>10</v>
      </c>
      <c r="AT9" s="129"/>
    </row>
    <row r="10" spans="1:46" ht="18" customHeight="1">
      <c r="A10" s="154" t="s">
        <v>51</v>
      </c>
      <c r="B10" s="148" t="str">
        <f>input1!B10</f>
        <v>1/7</v>
      </c>
      <c r="C10" s="149">
        <f>input1!C10</f>
        <v>28477</v>
      </c>
      <c r="D10" s="150" t="str">
        <f>input1!D10</f>
        <v>ด.ช.ธนภัทร  พิศวงศ์</v>
      </c>
      <c r="E10" s="151">
        <f>input1!E10</f>
        <v>1</v>
      </c>
      <c r="F10" s="113">
        <v>2</v>
      </c>
      <c r="G10" s="114">
        <v>1</v>
      </c>
      <c r="H10" s="114">
        <v>1</v>
      </c>
      <c r="I10" s="114">
        <v>2</v>
      </c>
      <c r="J10" s="115">
        <v>2</v>
      </c>
      <c r="K10" s="155">
        <v>1</v>
      </c>
      <c r="L10" s="114">
        <v>2</v>
      </c>
      <c r="M10" s="114">
        <v>1</v>
      </c>
      <c r="N10" s="114">
        <v>1</v>
      </c>
      <c r="O10" s="156">
        <v>2</v>
      </c>
      <c r="P10" s="113">
        <v>1</v>
      </c>
      <c r="Q10" s="114">
        <v>2</v>
      </c>
      <c r="R10" s="114">
        <v>1</v>
      </c>
      <c r="S10" s="114">
        <v>1</v>
      </c>
      <c r="T10" s="115">
        <v>1</v>
      </c>
      <c r="U10" s="155">
        <v>2</v>
      </c>
      <c r="V10" s="114">
        <v>1</v>
      </c>
      <c r="W10" s="114">
        <v>2</v>
      </c>
      <c r="X10" s="114">
        <v>1</v>
      </c>
      <c r="Y10" s="156">
        <v>2</v>
      </c>
      <c r="Z10" s="113">
        <v>1</v>
      </c>
      <c r="AA10" s="114">
        <v>1</v>
      </c>
      <c r="AB10" s="114">
        <v>1</v>
      </c>
      <c r="AC10" s="114">
        <v>2</v>
      </c>
      <c r="AD10" s="115">
        <v>1</v>
      </c>
      <c r="AE10" s="125">
        <f aca="true" t="shared" si="15" ref="AE10:AE53">H10+M10+R10+U10+AC10</f>
        <v>7</v>
      </c>
      <c r="AF10" s="131">
        <f t="shared" si="5"/>
        <v>7</v>
      </c>
      <c r="AG10" s="132">
        <f t="shared" si="6"/>
        <v>2</v>
      </c>
      <c r="AH10" s="127">
        <f aca="true" t="shared" si="16" ref="AH10:AH53">J10+AG10+Q10+W10+AA10</f>
        <v>9</v>
      </c>
      <c r="AI10" s="132">
        <f t="shared" si="7"/>
        <v>9</v>
      </c>
      <c r="AJ10" s="132">
        <f t="shared" si="8"/>
        <v>3</v>
      </c>
      <c r="AK10" s="132">
        <f t="shared" si="9"/>
        <v>3</v>
      </c>
      <c r="AL10" s="127">
        <f aca="true" t="shared" si="17" ref="AL10:AL53">G10+O10+T10+AJ10+AK10</f>
        <v>10</v>
      </c>
      <c r="AM10" s="132">
        <f t="shared" si="10"/>
        <v>10</v>
      </c>
      <c r="AN10" s="132">
        <f t="shared" si="11"/>
        <v>3</v>
      </c>
      <c r="AO10" s="132">
        <f t="shared" si="12"/>
        <v>3</v>
      </c>
      <c r="AP10" s="127">
        <f aca="true" t="shared" si="18" ref="AP10:AP53">K10+AN10+AO10+X10+AB10</f>
        <v>9</v>
      </c>
      <c r="AQ10" s="132">
        <f t="shared" si="13"/>
        <v>9</v>
      </c>
      <c r="AR10" s="127">
        <f aca="true" t="shared" si="19" ref="AR10:AR53">F10+I10+N10+V10+Y10</f>
        <v>8</v>
      </c>
      <c r="AS10" s="133">
        <f t="shared" si="14"/>
        <v>8</v>
      </c>
      <c r="AT10" s="129"/>
    </row>
    <row r="11" spans="1:46" ht="18" customHeight="1">
      <c r="A11" s="157" t="s">
        <v>52</v>
      </c>
      <c r="B11" s="148" t="str">
        <f>input1!B11</f>
        <v>1/7</v>
      </c>
      <c r="C11" s="149">
        <f>input1!C11</f>
        <v>28478</v>
      </c>
      <c r="D11" s="150" t="str">
        <f>input1!D11</f>
        <v>ด.ช.ธนวัฒน์ชัย  กรมแสง</v>
      </c>
      <c r="E11" s="151">
        <f>input1!E11</f>
        <v>1</v>
      </c>
      <c r="F11" s="113">
        <v>2</v>
      </c>
      <c r="G11" s="114">
        <v>2</v>
      </c>
      <c r="H11" s="114">
        <v>1</v>
      </c>
      <c r="I11" s="114">
        <v>2</v>
      </c>
      <c r="J11" s="115">
        <v>1</v>
      </c>
      <c r="K11" s="155">
        <v>1</v>
      </c>
      <c r="L11" s="114">
        <v>2</v>
      </c>
      <c r="M11" s="114">
        <v>1</v>
      </c>
      <c r="N11" s="114">
        <v>1</v>
      </c>
      <c r="O11" s="156">
        <v>1</v>
      </c>
      <c r="P11" s="113">
        <v>1</v>
      </c>
      <c r="Q11" s="114">
        <v>1</v>
      </c>
      <c r="R11" s="114">
        <v>1</v>
      </c>
      <c r="S11" s="114">
        <v>1</v>
      </c>
      <c r="T11" s="115">
        <v>1</v>
      </c>
      <c r="U11" s="155">
        <v>2</v>
      </c>
      <c r="V11" s="114">
        <v>1</v>
      </c>
      <c r="W11" s="114">
        <v>1</v>
      </c>
      <c r="X11" s="114">
        <v>1</v>
      </c>
      <c r="Y11" s="156">
        <v>2</v>
      </c>
      <c r="Z11" s="113">
        <v>2</v>
      </c>
      <c r="AA11" s="114">
        <v>1</v>
      </c>
      <c r="AB11" s="114">
        <v>2</v>
      </c>
      <c r="AC11" s="114">
        <v>1</v>
      </c>
      <c r="AD11" s="115">
        <v>2</v>
      </c>
      <c r="AE11" s="125">
        <f t="shared" si="15"/>
        <v>6</v>
      </c>
      <c r="AF11" s="131">
        <f t="shared" si="5"/>
        <v>6</v>
      </c>
      <c r="AG11" s="132">
        <f t="shared" si="6"/>
        <v>2</v>
      </c>
      <c r="AH11" s="127">
        <f t="shared" si="16"/>
        <v>6</v>
      </c>
      <c r="AI11" s="132">
        <f t="shared" si="7"/>
        <v>6</v>
      </c>
      <c r="AJ11" s="132">
        <f t="shared" si="8"/>
        <v>2</v>
      </c>
      <c r="AK11" s="132">
        <f t="shared" si="9"/>
        <v>2</v>
      </c>
      <c r="AL11" s="127">
        <f t="shared" si="17"/>
        <v>8</v>
      </c>
      <c r="AM11" s="132">
        <f t="shared" si="10"/>
        <v>8</v>
      </c>
      <c r="AN11" s="132">
        <f t="shared" si="11"/>
        <v>3</v>
      </c>
      <c r="AO11" s="132">
        <f t="shared" si="12"/>
        <v>3</v>
      </c>
      <c r="AP11" s="127">
        <f t="shared" si="18"/>
        <v>10</v>
      </c>
      <c r="AQ11" s="132">
        <f t="shared" si="13"/>
        <v>10</v>
      </c>
      <c r="AR11" s="127">
        <f t="shared" si="19"/>
        <v>8</v>
      </c>
      <c r="AS11" s="133">
        <f t="shared" si="14"/>
        <v>8</v>
      </c>
      <c r="AT11" s="129"/>
    </row>
    <row r="12" spans="1:46" ht="18" customHeight="1">
      <c r="A12" s="158" t="s">
        <v>53</v>
      </c>
      <c r="B12" s="148" t="str">
        <f>input1!B12</f>
        <v>1/7</v>
      </c>
      <c r="C12" s="149">
        <f>input1!C12</f>
        <v>28479</v>
      </c>
      <c r="D12" s="150" t="str">
        <f>input1!D12</f>
        <v>ด.ช.ธนวินท์  จุดจองศิล</v>
      </c>
      <c r="E12" s="151">
        <f>input1!E12</f>
        <v>1</v>
      </c>
      <c r="F12" s="107">
        <v>2</v>
      </c>
      <c r="G12" s="108">
        <v>1</v>
      </c>
      <c r="H12" s="108">
        <v>2</v>
      </c>
      <c r="I12" s="108">
        <v>2</v>
      </c>
      <c r="J12" s="109">
        <v>2</v>
      </c>
      <c r="K12" s="152">
        <v>1</v>
      </c>
      <c r="L12" s="108">
        <v>2</v>
      </c>
      <c r="M12" s="108">
        <v>2</v>
      </c>
      <c r="N12" s="108">
        <v>2</v>
      </c>
      <c r="O12" s="153">
        <v>1</v>
      </c>
      <c r="P12" s="107">
        <v>1</v>
      </c>
      <c r="Q12" s="108">
        <v>1</v>
      </c>
      <c r="R12" s="108">
        <v>2</v>
      </c>
      <c r="S12" s="108">
        <v>1</v>
      </c>
      <c r="T12" s="109">
        <v>2</v>
      </c>
      <c r="U12" s="152">
        <v>2</v>
      </c>
      <c r="V12" s="108">
        <v>2</v>
      </c>
      <c r="W12" s="108">
        <v>1</v>
      </c>
      <c r="X12" s="108">
        <v>1</v>
      </c>
      <c r="Y12" s="153">
        <v>1</v>
      </c>
      <c r="Z12" s="107">
        <v>2</v>
      </c>
      <c r="AA12" s="108">
        <v>1</v>
      </c>
      <c r="AB12" s="108">
        <v>2</v>
      </c>
      <c r="AC12" s="108">
        <v>2</v>
      </c>
      <c r="AD12" s="109">
        <v>2</v>
      </c>
      <c r="AE12" s="125">
        <f t="shared" si="15"/>
        <v>10</v>
      </c>
      <c r="AF12" s="131">
        <f t="shared" si="5"/>
        <v>10</v>
      </c>
      <c r="AG12" s="132">
        <f t="shared" si="6"/>
        <v>2</v>
      </c>
      <c r="AH12" s="127">
        <f t="shared" si="16"/>
        <v>7</v>
      </c>
      <c r="AI12" s="132">
        <f t="shared" si="7"/>
        <v>7</v>
      </c>
      <c r="AJ12" s="132">
        <f t="shared" si="8"/>
        <v>2</v>
      </c>
      <c r="AK12" s="132">
        <f t="shared" si="9"/>
        <v>2</v>
      </c>
      <c r="AL12" s="127">
        <f t="shared" si="17"/>
        <v>8</v>
      </c>
      <c r="AM12" s="132">
        <f t="shared" si="10"/>
        <v>8</v>
      </c>
      <c r="AN12" s="132">
        <f t="shared" si="11"/>
        <v>3</v>
      </c>
      <c r="AO12" s="132">
        <f t="shared" si="12"/>
        <v>3</v>
      </c>
      <c r="AP12" s="127">
        <f t="shared" si="18"/>
        <v>10</v>
      </c>
      <c r="AQ12" s="132">
        <f t="shared" si="13"/>
        <v>10</v>
      </c>
      <c r="AR12" s="127">
        <f t="shared" si="19"/>
        <v>9</v>
      </c>
      <c r="AS12" s="133">
        <f t="shared" si="14"/>
        <v>9</v>
      </c>
      <c r="AT12" s="129"/>
    </row>
    <row r="13" spans="1:46" ht="18" customHeight="1" thickBot="1">
      <c r="A13" s="159" t="s">
        <v>54</v>
      </c>
      <c r="B13" s="160" t="str">
        <f>input1!B13</f>
        <v>1/7</v>
      </c>
      <c r="C13" s="161">
        <f>input1!C13</f>
        <v>28480</v>
      </c>
      <c r="D13" s="162" t="str">
        <f>input1!D13</f>
        <v>ด.ช.ธีรกาญจน์  เมืองแก</v>
      </c>
      <c r="E13" s="163">
        <f>input1!E13</f>
        <v>1</v>
      </c>
      <c r="F13" s="121">
        <v>2</v>
      </c>
      <c r="G13" s="122">
        <v>2</v>
      </c>
      <c r="H13" s="122">
        <v>1</v>
      </c>
      <c r="I13" s="122">
        <v>2</v>
      </c>
      <c r="J13" s="123">
        <v>2</v>
      </c>
      <c r="K13" s="164">
        <v>2</v>
      </c>
      <c r="L13" s="122">
        <v>2</v>
      </c>
      <c r="M13" s="122">
        <v>2</v>
      </c>
      <c r="N13" s="122">
        <v>2</v>
      </c>
      <c r="O13" s="165">
        <v>2</v>
      </c>
      <c r="P13" s="121">
        <v>1</v>
      </c>
      <c r="Q13" s="122">
        <v>2</v>
      </c>
      <c r="R13" s="122">
        <v>1</v>
      </c>
      <c r="S13" s="122">
        <v>2</v>
      </c>
      <c r="T13" s="123">
        <v>2</v>
      </c>
      <c r="U13" s="164">
        <v>2</v>
      </c>
      <c r="V13" s="122">
        <v>2</v>
      </c>
      <c r="W13" s="122">
        <v>2</v>
      </c>
      <c r="X13" s="122">
        <v>1</v>
      </c>
      <c r="Y13" s="165">
        <v>2</v>
      </c>
      <c r="Z13" s="121">
        <v>2</v>
      </c>
      <c r="AA13" s="122">
        <v>1</v>
      </c>
      <c r="AB13" s="122">
        <v>2</v>
      </c>
      <c r="AC13" s="122">
        <v>2</v>
      </c>
      <c r="AD13" s="123">
        <v>2</v>
      </c>
      <c r="AE13" s="125">
        <f t="shared" si="15"/>
        <v>8</v>
      </c>
      <c r="AF13" s="135">
        <f t="shared" si="5"/>
        <v>8</v>
      </c>
      <c r="AG13" s="136">
        <f t="shared" si="6"/>
        <v>2</v>
      </c>
      <c r="AH13" s="127">
        <f t="shared" si="16"/>
        <v>9</v>
      </c>
      <c r="AI13" s="136">
        <f t="shared" si="7"/>
        <v>9</v>
      </c>
      <c r="AJ13" s="136">
        <f t="shared" si="8"/>
        <v>2</v>
      </c>
      <c r="AK13" s="136">
        <f t="shared" si="9"/>
        <v>2</v>
      </c>
      <c r="AL13" s="127">
        <f t="shared" si="17"/>
        <v>10</v>
      </c>
      <c r="AM13" s="136">
        <f t="shared" si="10"/>
        <v>10</v>
      </c>
      <c r="AN13" s="136">
        <f t="shared" si="11"/>
        <v>3</v>
      </c>
      <c r="AO13" s="136">
        <f t="shared" si="12"/>
        <v>2</v>
      </c>
      <c r="AP13" s="127">
        <f t="shared" si="18"/>
        <v>10</v>
      </c>
      <c r="AQ13" s="136">
        <f t="shared" si="13"/>
        <v>10</v>
      </c>
      <c r="AR13" s="127">
        <f t="shared" si="19"/>
        <v>10</v>
      </c>
      <c r="AS13" s="137">
        <f t="shared" si="14"/>
        <v>10</v>
      </c>
      <c r="AT13" s="129"/>
    </row>
    <row r="14" spans="1:46" ht="18" customHeight="1">
      <c r="A14" s="147" t="s">
        <v>55</v>
      </c>
      <c r="B14" s="148" t="str">
        <f>input1!B14</f>
        <v>1/7</v>
      </c>
      <c r="C14" s="149">
        <f>input1!C14</f>
        <v>28481</v>
      </c>
      <c r="D14" s="150" t="str">
        <f>input1!D14</f>
        <v>ด.ช.ธีรศักดิ์  เชียงสันเทียะ</v>
      </c>
      <c r="E14" s="151">
        <f>input1!E14</f>
        <v>1</v>
      </c>
      <c r="F14" s="107">
        <v>2</v>
      </c>
      <c r="G14" s="108">
        <v>1</v>
      </c>
      <c r="H14" s="108">
        <v>1</v>
      </c>
      <c r="I14" s="108">
        <v>2</v>
      </c>
      <c r="J14" s="109">
        <v>1</v>
      </c>
      <c r="K14" s="152">
        <v>1</v>
      </c>
      <c r="L14" s="108">
        <v>2</v>
      </c>
      <c r="M14" s="108">
        <v>2</v>
      </c>
      <c r="N14" s="108">
        <v>2</v>
      </c>
      <c r="O14" s="153">
        <v>1</v>
      </c>
      <c r="P14" s="107">
        <v>1</v>
      </c>
      <c r="Q14" s="108">
        <v>1</v>
      </c>
      <c r="R14" s="108">
        <v>1</v>
      </c>
      <c r="S14" s="108">
        <v>1</v>
      </c>
      <c r="T14" s="109">
        <v>1</v>
      </c>
      <c r="U14" s="152">
        <v>2</v>
      </c>
      <c r="V14" s="108">
        <v>2</v>
      </c>
      <c r="W14" s="108">
        <v>1</v>
      </c>
      <c r="X14" s="108">
        <v>1</v>
      </c>
      <c r="Y14" s="153">
        <v>2</v>
      </c>
      <c r="Z14" s="107">
        <v>2</v>
      </c>
      <c r="AA14" s="108">
        <v>2</v>
      </c>
      <c r="AB14" s="108">
        <v>2</v>
      </c>
      <c r="AC14" s="108">
        <v>2</v>
      </c>
      <c r="AD14" s="109">
        <v>2</v>
      </c>
      <c r="AE14" s="125">
        <f t="shared" si="15"/>
        <v>8</v>
      </c>
      <c r="AF14" s="126">
        <f t="shared" si="5"/>
        <v>8</v>
      </c>
      <c r="AG14" s="127">
        <f t="shared" si="6"/>
        <v>2</v>
      </c>
      <c r="AH14" s="127">
        <f t="shared" si="16"/>
        <v>7</v>
      </c>
      <c r="AI14" s="127">
        <f t="shared" si="7"/>
        <v>7</v>
      </c>
      <c r="AJ14" s="127">
        <f t="shared" si="8"/>
        <v>2</v>
      </c>
      <c r="AK14" s="127">
        <f t="shared" si="9"/>
        <v>2</v>
      </c>
      <c r="AL14" s="127">
        <f t="shared" si="17"/>
        <v>7</v>
      </c>
      <c r="AM14" s="127">
        <f t="shared" si="10"/>
        <v>7</v>
      </c>
      <c r="AN14" s="127">
        <f t="shared" si="11"/>
        <v>3</v>
      </c>
      <c r="AO14" s="127">
        <f t="shared" si="12"/>
        <v>3</v>
      </c>
      <c r="AP14" s="127">
        <f t="shared" si="18"/>
        <v>10</v>
      </c>
      <c r="AQ14" s="127">
        <f t="shared" si="13"/>
        <v>10</v>
      </c>
      <c r="AR14" s="127">
        <f t="shared" si="19"/>
        <v>10</v>
      </c>
      <c r="AS14" s="128">
        <f t="shared" si="14"/>
        <v>10</v>
      </c>
      <c r="AT14" s="129"/>
    </row>
    <row r="15" spans="1:46" ht="18" customHeight="1">
      <c r="A15" s="154" t="s">
        <v>56</v>
      </c>
      <c r="B15" s="148" t="str">
        <f>input1!B15</f>
        <v>1/7</v>
      </c>
      <c r="C15" s="149">
        <f>input1!C15</f>
        <v>28482</v>
      </c>
      <c r="D15" s="150" t="str">
        <f>input1!D15</f>
        <v>ด.ช.นันทวัฒน์  ปัญญาคำ</v>
      </c>
      <c r="E15" s="151">
        <f>input1!E15</f>
        <v>1</v>
      </c>
      <c r="F15" s="113">
        <v>2</v>
      </c>
      <c r="G15" s="114">
        <v>2</v>
      </c>
      <c r="H15" s="114">
        <v>2</v>
      </c>
      <c r="I15" s="114">
        <v>2</v>
      </c>
      <c r="J15" s="115">
        <v>1</v>
      </c>
      <c r="K15" s="155">
        <v>1</v>
      </c>
      <c r="L15" s="114">
        <v>1</v>
      </c>
      <c r="M15" s="114">
        <v>2</v>
      </c>
      <c r="N15" s="114">
        <v>1</v>
      </c>
      <c r="O15" s="156">
        <v>2</v>
      </c>
      <c r="P15" s="113">
        <v>1</v>
      </c>
      <c r="Q15" s="114">
        <v>1</v>
      </c>
      <c r="R15" s="114">
        <v>1</v>
      </c>
      <c r="S15" s="114">
        <v>1</v>
      </c>
      <c r="T15" s="115">
        <v>2</v>
      </c>
      <c r="U15" s="155">
        <v>2</v>
      </c>
      <c r="V15" s="114">
        <v>2</v>
      </c>
      <c r="W15" s="114">
        <v>2</v>
      </c>
      <c r="X15" s="114">
        <v>1</v>
      </c>
      <c r="Y15" s="156">
        <v>1</v>
      </c>
      <c r="Z15" s="113">
        <v>2</v>
      </c>
      <c r="AA15" s="114">
        <v>1</v>
      </c>
      <c r="AB15" s="114">
        <v>1</v>
      </c>
      <c r="AC15" s="114">
        <v>1</v>
      </c>
      <c r="AD15" s="115">
        <v>2</v>
      </c>
      <c r="AE15" s="125">
        <f t="shared" si="15"/>
        <v>8</v>
      </c>
      <c r="AF15" s="131">
        <f t="shared" si="5"/>
        <v>8</v>
      </c>
      <c r="AG15" s="132">
        <f t="shared" si="6"/>
        <v>3</v>
      </c>
      <c r="AH15" s="127">
        <f t="shared" si="16"/>
        <v>8</v>
      </c>
      <c r="AI15" s="132">
        <f t="shared" si="7"/>
        <v>8</v>
      </c>
      <c r="AJ15" s="132">
        <f t="shared" si="8"/>
        <v>2</v>
      </c>
      <c r="AK15" s="132">
        <f t="shared" si="9"/>
        <v>2</v>
      </c>
      <c r="AL15" s="127">
        <f t="shared" si="17"/>
        <v>10</v>
      </c>
      <c r="AM15" s="132">
        <f t="shared" si="10"/>
        <v>10</v>
      </c>
      <c r="AN15" s="132">
        <f t="shared" si="11"/>
        <v>3</v>
      </c>
      <c r="AO15" s="132">
        <f t="shared" si="12"/>
        <v>3</v>
      </c>
      <c r="AP15" s="127">
        <f t="shared" si="18"/>
        <v>9</v>
      </c>
      <c r="AQ15" s="132">
        <f t="shared" si="13"/>
        <v>9</v>
      </c>
      <c r="AR15" s="127">
        <f t="shared" si="19"/>
        <v>8</v>
      </c>
      <c r="AS15" s="133">
        <f t="shared" si="14"/>
        <v>8</v>
      </c>
      <c r="AT15" s="129"/>
    </row>
    <row r="16" spans="1:46" ht="18" customHeight="1">
      <c r="A16" s="157" t="s">
        <v>57</v>
      </c>
      <c r="B16" s="148" t="str">
        <f>input1!B16</f>
        <v>1/7</v>
      </c>
      <c r="C16" s="149">
        <f>input1!C16</f>
        <v>28483</v>
      </c>
      <c r="D16" s="150" t="str">
        <f>input1!D16</f>
        <v>ด.ช.นิติพงศ์  ไผ่งาม</v>
      </c>
      <c r="E16" s="151">
        <f>input1!E16</f>
        <v>1</v>
      </c>
      <c r="F16" s="113">
        <v>2</v>
      </c>
      <c r="G16" s="114">
        <v>2</v>
      </c>
      <c r="H16" s="114">
        <v>1</v>
      </c>
      <c r="I16" s="114">
        <v>2</v>
      </c>
      <c r="J16" s="115">
        <v>2</v>
      </c>
      <c r="K16" s="155">
        <v>1</v>
      </c>
      <c r="L16" s="114">
        <v>2</v>
      </c>
      <c r="M16" s="114">
        <v>1</v>
      </c>
      <c r="N16" s="114">
        <v>2</v>
      </c>
      <c r="O16" s="156">
        <v>1</v>
      </c>
      <c r="P16" s="113">
        <v>1</v>
      </c>
      <c r="Q16" s="114">
        <v>1</v>
      </c>
      <c r="R16" s="114">
        <v>1</v>
      </c>
      <c r="S16" s="114">
        <v>1</v>
      </c>
      <c r="T16" s="115">
        <v>2</v>
      </c>
      <c r="U16" s="155">
        <v>2</v>
      </c>
      <c r="V16" s="114">
        <v>2</v>
      </c>
      <c r="W16" s="114">
        <v>1</v>
      </c>
      <c r="X16" s="114">
        <v>1</v>
      </c>
      <c r="Y16" s="156">
        <v>2</v>
      </c>
      <c r="Z16" s="113">
        <v>2</v>
      </c>
      <c r="AA16" s="114">
        <v>1</v>
      </c>
      <c r="AB16" s="114">
        <v>1</v>
      </c>
      <c r="AC16" s="114">
        <v>1</v>
      </c>
      <c r="AD16" s="115">
        <v>2</v>
      </c>
      <c r="AE16" s="125">
        <f t="shared" si="15"/>
        <v>6</v>
      </c>
      <c r="AF16" s="131">
        <f t="shared" si="5"/>
        <v>6</v>
      </c>
      <c r="AG16" s="132">
        <f t="shared" si="6"/>
        <v>2</v>
      </c>
      <c r="AH16" s="127">
        <f t="shared" si="16"/>
        <v>7</v>
      </c>
      <c r="AI16" s="132">
        <f t="shared" si="7"/>
        <v>7</v>
      </c>
      <c r="AJ16" s="132">
        <f t="shared" si="8"/>
        <v>2</v>
      </c>
      <c r="AK16" s="132">
        <f t="shared" si="9"/>
        <v>2</v>
      </c>
      <c r="AL16" s="127">
        <f t="shared" si="17"/>
        <v>9</v>
      </c>
      <c r="AM16" s="132">
        <f t="shared" si="10"/>
        <v>9</v>
      </c>
      <c r="AN16" s="132">
        <f t="shared" si="11"/>
        <v>3</v>
      </c>
      <c r="AO16" s="132">
        <f t="shared" si="12"/>
        <v>3</v>
      </c>
      <c r="AP16" s="127">
        <f t="shared" si="18"/>
        <v>9</v>
      </c>
      <c r="AQ16" s="132">
        <f t="shared" si="13"/>
        <v>9</v>
      </c>
      <c r="AR16" s="127">
        <f t="shared" si="19"/>
        <v>10</v>
      </c>
      <c r="AS16" s="133">
        <f t="shared" si="14"/>
        <v>10</v>
      </c>
      <c r="AT16" s="129"/>
    </row>
    <row r="17" spans="1:46" ht="18" customHeight="1">
      <c r="A17" s="158" t="s">
        <v>58</v>
      </c>
      <c r="B17" s="148" t="str">
        <f>input1!B17</f>
        <v>1/7</v>
      </c>
      <c r="C17" s="149">
        <f>input1!C17</f>
        <v>28484</v>
      </c>
      <c r="D17" s="150" t="str">
        <f>input1!D17</f>
        <v>ด.ช.ปฏิพล  อำภา</v>
      </c>
      <c r="E17" s="151">
        <f>input1!E17</f>
        <v>1</v>
      </c>
      <c r="F17" s="107">
        <v>2</v>
      </c>
      <c r="G17" s="108">
        <v>2</v>
      </c>
      <c r="H17" s="108">
        <v>1</v>
      </c>
      <c r="I17" s="108">
        <v>2</v>
      </c>
      <c r="J17" s="109">
        <v>1</v>
      </c>
      <c r="K17" s="152">
        <v>1</v>
      </c>
      <c r="L17" s="108">
        <v>1</v>
      </c>
      <c r="M17" s="108">
        <v>1</v>
      </c>
      <c r="N17" s="108">
        <v>2</v>
      </c>
      <c r="O17" s="153">
        <v>1</v>
      </c>
      <c r="P17" s="107">
        <v>1</v>
      </c>
      <c r="Q17" s="108">
        <v>1</v>
      </c>
      <c r="R17" s="108">
        <v>1</v>
      </c>
      <c r="S17" s="108">
        <v>2</v>
      </c>
      <c r="T17" s="109">
        <v>2</v>
      </c>
      <c r="U17" s="152">
        <v>2</v>
      </c>
      <c r="V17" s="108">
        <v>2</v>
      </c>
      <c r="W17" s="108">
        <v>1</v>
      </c>
      <c r="X17" s="108">
        <v>1</v>
      </c>
      <c r="Y17" s="153">
        <v>2</v>
      </c>
      <c r="Z17" s="107">
        <v>1</v>
      </c>
      <c r="AA17" s="108">
        <v>1</v>
      </c>
      <c r="AB17" s="108">
        <v>2</v>
      </c>
      <c r="AC17" s="108">
        <v>1</v>
      </c>
      <c r="AD17" s="109">
        <v>1</v>
      </c>
      <c r="AE17" s="125">
        <f t="shared" si="15"/>
        <v>6</v>
      </c>
      <c r="AF17" s="131">
        <f t="shared" si="5"/>
        <v>6</v>
      </c>
      <c r="AG17" s="132">
        <f t="shared" si="6"/>
        <v>3</v>
      </c>
      <c r="AH17" s="127">
        <f t="shared" si="16"/>
        <v>7</v>
      </c>
      <c r="AI17" s="132">
        <f t="shared" si="7"/>
        <v>7</v>
      </c>
      <c r="AJ17" s="132">
        <f t="shared" si="8"/>
        <v>3</v>
      </c>
      <c r="AK17" s="132">
        <f t="shared" si="9"/>
        <v>3</v>
      </c>
      <c r="AL17" s="127">
        <f t="shared" si="17"/>
        <v>11</v>
      </c>
      <c r="AM17" s="132">
        <f t="shared" si="10"/>
        <v>11</v>
      </c>
      <c r="AN17" s="132">
        <f t="shared" si="11"/>
        <v>3</v>
      </c>
      <c r="AO17" s="132">
        <f t="shared" si="12"/>
        <v>2</v>
      </c>
      <c r="AP17" s="127">
        <f t="shared" si="18"/>
        <v>9</v>
      </c>
      <c r="AQ17" s="132">
        <f t="shared" si="13"/>
        <v>9</v>
      </c>
      <c r="AR17" s="127">
        <f t="shared" si="19"/>
        <v>10</v>
      </c>
      <c r="AS17" s="133">
        <f t="shared" si="14"/>
        <v>10</v>
      </c>
      <c r="AT17" s="129"/>
    </row>
    <row r="18" spans="1:46" ht="18" customHeight="1" thickBot="1">
      <c r="A18" s="159" t="s">
        <v>59</v>
      </c>
      <c r="B18" s="160" t="str">
        <f>input1!B18</f>
        <v>1/7</v>
      </c>
      <c r="C18" s="161">
        <f>input1!C18</f>
        <v>28485</v>
      </c>
      <c r="D18" s="162" t="str">
        <f>input1!D18</f>
        <v>ด.ช.ปัจจกำพล  เลไธสง</v>
      </c>
      <c r="E18" s="163">
        <f>input1!E18</f>
        <v>1</v>
      </c>
      <c r="F18" s="121">
        <v>1</v>
      </c>
      <c r="G18" s="122">
        <v>1</v>
      </c>
      <c r="H18" s="122">
        <v>1</v>
      </c>
      <c r="I18" s="122">
        <v>1</v>
      </c>
      <c r="J18" s="123">
        <v>2</v>
      </c>
      <c r="K18" s="164">
        <v>1</v>
      </c>
      <c r="L18" s="122">
        <v>1</v>
      </c>
      <c r="M18" s="122">
        <v>2</v>
      </c>
      <c r="N18" s="122">
        <v>2</v>
      </c>
      <c r="O18" s="165">
        <v>1</v>
      </c>
      <c r="P18" s="121">
        <v>1</v>
      </c>
      <c r="Q18" s="122">
        <v>1</v>
      </c>
      <c r="R18" s="122">
        <v>2</v>
      </c>
      <c r="S18" s="122">
        <v>1</v>
      </c>
      <c r="T18" s="123">
        <v>2</v>
      </c>
      <c r="U18" s="164">
        <v>2</v>
      </c>
      <c r="V18" s="122">
        <v>2</v>
      </c>
      <c r="W18" s="122">
        <v>1</v>
      </c>
      <c r="X18" s="122">
        <v>1</v>
      </c>
      <c r="Y18" s="165">
        <v>2</v>
      </c>
      <c r="Z18" s="121">
        <v>1</v>
      </c>
      <c r="AA18" s="122">
        <v>1</v>
      </c>
      <c r="AB18" s="122">
        <v>2</v>
      </c>
      <c r="AC18" s="122">
        <v>2</v>
      </c>
      <c r="AD18" s="123">
        <v>1</v>
      </c>
      <c r="AE18" s="125">
        <f t="shared" si="15"/>
        <v>9</v>
      </c>
      <c r="AF18" s="135">
        <f t="shared" si="5"/>
        <v>9</v>
      </c>
      <c r="AG18" s="136">
        <f t="shared" si="6"/>
        <v>3</v>
      </c>
      <c r="AH18" s="127">
        <f t="shared" si="16"/>
        <v>8</v>
      </c>
      <c r="AI18" s="136">
        <f t="shared" si="7"/>
        <v>8</v>
      </c>
      <c r="AJ18" s="136">
        <f t="shared" si="8"/>
        <v>3</v>
      </c>
      <c r="AK18" s="136">
        <f t="shared" si="9"/>
        <v>3</v>
      </c>
      <c r="AL18" s="127">
        <f t="shared" si="17"/>
        <v>10</v>
      </c>
      <c r="AM18" s="136">
        <f t="shared" si="10"/>
        <v>10</v>
      </c>
      <c r="AN18" s="136">
        <f t="shared" si="11"/>
        <v>3</v>
      </c>
      <c r="AO18" s="136">
        <f t="shared" si="12"/>
        <v>3</v>
      </c>
      <c r="AP18" s="127">
        <f t="shared" si="18"/>
        <v>10</v>
      </c>
      <c r="AQ18" s="136">
        <f t="shared" si="13"/>
        <v>10</v>
      </c>
      <c r="AR18" s="127">
        <f t="shared" si="19"/>
        <v>8</v>
      </c>
      <c r="AS18" s="137">
        <f t="shared" si="14"/>
        <v>8</v>
      </c>
      <c r="AT18" s="129"/>
    </row>
    <row r="19" spans="1:46" ht="18" customHeight="1">
      <c r="A19" s="147" t="s">
        <v>60</v>
      </c>
      <c r="B19" s="148" t="str">
        <f>input1!B19</f>
        <v>1/7</v>
      </c>
      <c r="C19" s="149">
        <f>input1!C19</f>
        <v>28486</v>
      </c>
      <c r="D19" s="150" t="str">
        <f>input1!D19</f>
        <v>ด.ช.พีรนันต์  เติมเจิม</v>
      </c>
      <c r="E19" s="151">
        <f>input1!E19</f>
        <v>1</v>
      </c>
      <c r="F19" s="107">
        <v>2</v>
      </c>
      <c r="G19" s="108">
        <v>2</v>
      </c>
      <c r="H19" s="108">
        <v>2</v>
      </c>
      <c r="I19" s="108">
        <v>2</v>
      </c>
      <c r="J19" s="109">
        <v>2</v>
      </c>
      <c r="K19" s="152">
        <v>2</v>
      </c>
      <c r="L19" s="108">
        <v>2</v>
      </c>
      <c r="M19" s="108">
        <v>2</v>
      </c>
      <c r="N19" s="108">
        <v>2</v>
      </c>
      <c r="O19" s="153">
        <v>1</v>
      </c>
      <c r="P19" s="107">
        <v>2</v>
      </c>
      <c r="Q19" s="108">
        <v>2</v>
      </c>
      <c r="R19" s="108">
        <v>2</v>
      </c>
      <c r="S19" s="108">
        <v>1</v>
      </c>
      <c r="T19" s="109">
        <v>2</v>
      </c>
      <c r="U19" s="152">
        <v>2</v>
      </c>
      <c r="V19" s="108">
        <v>2</v>
      </c>
      <c r="W19" s="108">
        <v>1</v>
      </c>
      <c r="X19" s="108">
        <v>2</v>
      </c>
      <c r="Y19" s="153">
        <v>2</v>
      </c>
      <c r="Z19" s="107">
        <v>2</v>
      </c>
      <c r="AA19" s="108">
        <v>1</v>
      </c>
      <c r="AB19" s="108">
        <v>1</v>
      </c>
      <c r="AC19" s="108">
        <v>2</v>
      </c>
      <c r="AD19" s="109">
        <v>2</v>
      </c>
      <c r="AE19" s="125">
        <f t="shared" si="15"/>
        <v>10</v>
      </c>
      <c r="AF19" s="126">
        <f t="shared" si="5"/>
        <v>10</v>
      </c>
      <c r="AG19" s="127">
        <f t="shared" si="6"/>
        <v>2</v>
      </c>
      <c r="AH19" s="127">
        <f t="shared" si="16"/>
        <v>8</v>
      </c>
      <c r="AI19" s="127">
        <f t="shared" si="7"/>
        <v>8</v>
      </c>
      <c r="AJ19" s="127">
        <f t="shared" si="8"/>
        <v>2</v>
      </c>
      <c r="AK19" s="127">
        <f t="shared" si="9"/>
        <v>2</v>
      </c>
      <c r="AL19" s="127">
        <f t="shared" si="17"/>
        <v>9</v>
      </c>
      <c r="AM19" s="127">
        <f t="shared" si="10"/>
        <v>9</v>
      </c>
      <c r="AN19" s="127">
        <f t="shared" si="11"/>
        <v>2</v>
      </c>
      <c r="AO19" s="127">
        <f t="shared" si="12"/>
        <v>3</v>
      </c>
      <c r="AP19" s="127">
        <f t="shared" si="18"/>
        <v>10</v>
      </c>
      <c r="AQ19" s="127">
        <f t="shared" si="13"/>
        <v>10</v>
      </c>
      <c r="AR19" s="127">
        <f t="shared" si="19"/>
        <v>10</v>
      </c>
      <c r="AS19" s="128">
        <f t="shared" si="14"/>
        <v>10</v>
      </c>
      <c r="AT19" s="129"/>
    </row>
    <row r="20" spans="1:71" ht="18" customHeight="1">
      <c r="A20" s="154" t="s">
        <v>12</v>
      </c>
      <c r="B20" s="148" t="str">
        <f>input1!B20</f>
        <v>1/7</v>
      </c>
      <c r="C20" s="149">
        <f>input1!C20</f>
        <v>28487</v>
      </c>
      <c r="D20" s="150" t="str">
        <f>input1!D20</f>
        <v>ด.ช.ภราดร  ศรีเมือง</v>
      </c>
      <c r="E20" s="151">
        <f>input1!E20</f>
        <v>1</v>
      </c>
      <c r="F20" s="113">
        <v>2</v>
      </c>
      <c r="G20" s="114">
        <v>1</v>
      </c>
      <c r="H20" s="114">
        <v>2</v>
      </c>
      <c r="I20" s="114">
        <v>2</v>
      </c>
      <c r="J20" s="115">
        <v>2</v>
      </c>
      <c r="K20" s="155">
        <v>1</v>
      </c>
      <c r="L20" s="114">
        <v>1</v>
      </c>
      <c r="M20" s="114">
        <v>2</v>
      </c>
      <c r="N20" s="114">
        <v>2</v>
      </c>
      <c r="O20" s="156">
        <v>1</v>
      </c>
      <c r="P20" s="113">
        <v>1</v>
      </c>
      <c r="Q20" s="114">
        <v>1</v>
      </c>
      <c r="R20" s="114">
        <v>1</v>
      </c>
      <c r="S20" s="114">
        <v>2</v>
      </c>
      <c r="T20" s="115">
        <v>1</v>
      </c>
      <c r="U20" s="155">
        <v>2</v>
      </c>
      <c r="V20" s="114">
        <v>2</v>
      </c>
      <c r="W20" s="114">
        <v>2</v>
      </c>
      <c r="X20" s="114">
        <v>1</v>
      </c>
      <c r="Y20" s="156">
        <v>2</v>
      </c>
      <c r="Z20" s="113">
        <v>1</v>
      </c>
      <c r="AA20" s="114">
        <v>2</v>
      </c>
      <c r="AB20" s="114">
        <v>1</v>
      </c>
      <c r="AC20" s="114">
        <v>1</v>
      </c>
      <c r="AD20" s="115">
        <v>1</v>
      </c>
      <c r="AE20" s="125">
        <f t="shared" si="15"/>
        <v>8</v>
      </c>
      <c r="AF20" s="131">
        <f t="shared" si="5"/>
        <v>8</v>
      </c>
      <c r="AG20" s="132">
        <f t="shared" si="6"/>
        <v>3</v>
      </c>
      <c r="AH20" s="127">
        <f t="shared" si="16"/>
        <v>10</v>
      </c>
      <c r="AI20" s="132">
        <f t="shared" si="7"/>
        <v>10</v>
      </c>
      <c r="AJ20" s="132">
        <f t="shared" si="8"/>
        <v>3</v>
      </c>
      <c r="AK20" s="132">
        <f t="shared" si="9"/>
        <v>3</v>
      </c>
      <c r="AL20" s="127">
        <f t="shared" si="17"/>
        <v>9</v>
      </c>
      <c r="AM20" s="132">
        <f t="shared" si="10"/>
        <v>9</v>
      </c>
      <c r="AN20" s="132">
        <f t="shared" si="11"/>
        <v>3</v>
      </c>
      <c r="AO20" s="132">
        <f t="shared" si="12"/>
        <v>2</v>
      </c>
      <c r="AP20" s="127">
        <f t="shared" si="18"/>
        <v>8</v>
      </c>
      <c r="AQ20" s="132">
        <f t="shared" si="13"/>
        <v>8</v>
      </c>
      <c r="AR20" s="127">
        <f t="shared" si="19"/>
        <v>10</v>
      </c>
      <c r="AS20" s="133">
        <f t="shared" si="14"/>
        <v>10</v>
      </c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</row>
    <row r="21" spans="1:71" ht="18" customHeight="1">
      <c r="A21" s="157" t="s">
        <v>13</v>
      </c>
      <c r="B21" s="148" t="str">
        <f>input1!B21</f>
        <v>1/7</v>
      </c>
      <c r="C21" s="149">
        <f>input1!C21</f>
        <v>28488</v>
      </c>
      <c r="D21" s="150" t="str">
        <f>input1!D21</f>
        <v>ด.ช.ภวินทร์  ภู่ประดิษ</v>
      </c>
      <c r="E21" s="151">
        <f>input1!E21</f>
        <v>1</v>
      </c>
      <c r="F21" s="113">
        <v>2</v>
      </c>
      <c r="G21" s="114">
        <v>1</v>
      </c>
      <c r="H21" s="114">
        <v>1</v>
      </c>
      <c r="I21" s="114">
        <v>2</v>
      </c>
      <c r="J21" s="115">
        <v>1</v>
      </c>
      <c r="K21" s="155">
        <v>1</v>
      </c>
      <c r="L21" s="114">
        <v>2</v>
      </c>
      <c r="M21" s="114">
        <v>1</v>
      </c>
      <c r="N21" s="114">
        <v>1</v>
      </c>
      <c r="O21" s="156">
        <v>1</v>
      </c>
      <c r="P21" s="113">
        <v>1</v>
      </c>
      <c r="Q21" s="114">
        <v>1</v>
      </c>
      <c r="R21" s="114">
        <v>1</v>
      </c>
      <c r="S21" s="114">
        <v>1</v>
      </c>
      <c r="T21" s="115">
        <v>1</v>
      </c>
      <c r="U21" s="155">
        <v>1</v>
      </c>
      <c r="V21" s="114">
        <v>2</v>
      </c>
      <c r="W21" s="114">
        <v>1</v>
      </c>
      <c r="X21" s="114">
        <v>2</v>
      </c>
      <c r="Y21" s="156">
        <v>2</v>
      </c>
      <c r="Z21" s="113">
        <v>1</v>
      </c>
      <c r="AA21" s="114">
        <v>2</v>
      </c>
      <c r="AB21" s="114">
        <v>1</v>
      </c>
      <c r="AC21" s="114">
        <v>1</v>
      </c>
      <c r="AD21" s="115">
        <v>1</v>
      </c>
      <c r="AE21" s="125">
        <f t="shared" si="15"/>
        <v>5</v>
      </c>
      <c r="AF21" s="131">
        <f t="shared" si="5"/>
        <v>5</v>
      </c>
      <c r="AG21" s="132">
        <f t="shared" si="6"/>
        <v>2</v>
      </c>
      <c r="AH21" s="127">
        <f t="shared" si="16"/>
        <v>7</v>
      </c>
      <c r="AI21" s="132">
        <f t="shared" si="7"/>
        <v>7</v>
      </c>
      <c r="AJ21" s="132">
        <f t="shared" si="8"/>
        <v>3</v>
      </c>
      <c r="AK21" s="132">
        <f t="shared" si="9"/>
        <v>3</v>
      </c>
      <c r="AL21" s="127">
        <f t="shared" si="17"/>
        <v>9</v>
      </c>
      <c r="AM21" s="132">
        <f t="shared" si="10"/>
        <v>9</v>
      </c>
      <c r="AN21" s="132">
        <f t="shared" si="11"/>
        <v>3</v>
      </c>
      <c r="AO21" s="132">
        <f t="shared" si="12"/>
        <v>3</v>
      </c>
      <c r="AP21" s="127">
        <f t="shared" si="18"/>
        <v>10</v>
      </c>
      <c r="AQ21" s="132">
        <f t="shared" si="13"/>
        <v>10</v>
      </c>
      <c r="AR21" s="127">
        <f t="shared" si="19"/>
        <v>9</v>
      </c>
      <c r="AS21" s="133">
        <f t="shared" si="14"/>
        <v>9</v>
      </c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</row>
    <row r="22" spans="1:71" ht="18" customHeight="1">
      <c r="A22" s="158" t="s">
        <v>14</v>
      </c>
      <c r="B22" s="148" t="str">
        <f>input1!B22</f>
        <v>1/7</v>
      </c>
      <c r="C22" s="149">
        <f>input1!C22</f>
        <v>28489</v>
      </c>
      <c r="D22" s="150" t="str">
        <f>input1!D22</f>
        <v>ด.ช.ภูรินนท์  หนูรอด</v>
      </c>
      <c r="E22" s="151">
        <f>input1!E22</f>
        <v>1</v>
      </c>
      <c r="F22" s="107">
        <v>2</v>
      </c>
      <c r="G22" s="108">
        <v>2</v>
      </c>
      <c r="H22" s="108">
        <v>2</v>
      </c>
      <c r="I22" s="108">
        <v>1</v>
      </c>
      <c r="J22" s="109">
        <v>1</v>
      </c>
      <c r="K22" s="152">
        <v>2</v>
      </c>
      <c r="L22" s="108">
        <v>2</v>
      </c>
      <c r="M22" s="108">
        <v>2</v>
      </c>
      <c r="N22" s="108">
        <v>1</v>
      </c>
      <c r="O22" s="153">
        <v>2</v>
      </c>
      <c r="P22" s="107">
        <v>2</v>
      </c>
      <c r="Q22" s="108">
        <v>1</v>
      </c>
      <c r="R22" s="108">
        <v>2</v>
      </c>
      <c r="S22" s="108">
        <v>1</v>
      </c>
      <c r="T22" s="109">
        <v>2</v>
      </c>
      <c r="U22" s="152">
        <v>1</v>
      </c>
      <c r="V22" s="108">
        <v>2</v>
      </c>
      <c r="W22" s="108">
        <v>1</v>
      </c>
      <c r="X22" s="108">
        <v>1</v>
      </c>
      <c r="Y22" s="153">
        <v>2</v>
      </c>
      <c r="Z22" s="107">
        <v>2</v>
      </c>
      <c r="AA22" s="108">
        <v>1</v>
      </c>
      <c r="AB22" s="108">
        <v>2</v>
      </c>
      <c r="AC22" s="108">
        <v>2</v>
      </c>
      <c r="AD22" s="109">
        <v>1</v>
      </c>
      <c r="AE22" s="125">
        <f t="shared" si="15"/>
        <v>9</v>
      </c>
      <c r="AF22" s="131">
        <f t="shared" si="5"/>
        <v>9</v>
      </c>
      <c r="AG22" s="132">
        <f t="shared" si="6"/>
        <v>2</v>
      </c>
      <c r="AH22" s="127">
        <f t="shared" si="16"/>
        <v>6</v>
      </c>
      <c r="AI22" s="132">
        <f t="shared" si="7"/>
        <v>6</v>
      </c>
      <c r="AJ22" s="132">
        <f t="shared" si="8"/>
        <v>2</v>
      </c>
      <c r="AK22" s="132">
        <f t="shared" si="9"/>
        <v>3</v>
      </c>
      <c r="AL22" s="127">
        <f t="shared" si="17"/>
        <v>11</v>
      </c>
      <c r="AM22" s="132">
        <f t="shared" si="10"/>
        <v>11</v>
      </c>
      <c r="AN22" s="132">
        <f t="shared" si="11"/>
        <v>2</v>
      </c>
      <c r="AO22" s="132">
        <f t="shared" si="12"/>
        <v>3</v>
      </c>
      <c r="AP22" s="127">
        <f t="shared" si="18"/>
        <v>10</v>
      </c>
      <c r="AQ22" s="132">
        <f t="shared" si="13"/>
        <v>10</v>
      </c>
      <c r="AR22" s="127">
        <f t="shared" si="19"/>
        <v>8</v>
      </c>
      <c r="AS22" s="133">
        <f t="shared" si="14"/>
        <v>8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</row>
    <row r="23" spans="1:71" ht="18" customHeight="1" thickBot="1">
      <c r="A23" s="159" t="s">
        <v>38</v>
      </c>
      <c r="B23" s="160" t="str">
        <f>input1!B23</f>
        <v>1/7</v>
      </c>
      <c r="C23" s="161">
        <f>input1!C23</f>
        <v>28490</v>
      </c>
      <c r="D23" s="162" t="str">
        <f>input1!D23</f>
        <v>ด.ช.รักสันติ  ศรีนวล</v>
      </c>
      <c r="E23" s="163">
        <f>input1!E23</f>
        <v>1</v>
      </c>
      <c r="F23" s="121">
        <v>2</v>
      </c>
      <c r="G23" s="122">
        <v>1</v>
      </c>
      <c r="H23" s="122">
        <v>1</v>
      </c>
      <c r="I23" s="122">
        <v>1</v>
      </c>
      <c r="J23" s="123">
        <v>1</v>
      </c>
      <c r="K23" s="164">
        <v>2</v>
      </c>
      <c r="L23" s="122">
        <v>2</v>
      </c>
      <c r="M23" s="122">
        <v>2</v>
      </c>
      <c r="N23" s="122">
        <v>1</v>
      </c>
      <c r="O23" s="165">
        <v>2</v>
      </c>
      <c r="P23" s="121">
        <v>2</v>
      </c>
      <c r="Q23" s="122">
        <v>1</v>
      </c>
      <c r="R23" s="122">
        <v>2</v>
      </c>
      <c r="S23" s="122">
        <v>1</v>
      </c>
      <c r="T23" s="123">
        <v>2</v>
      </c>
      <c r="U23" s="164">
        <v>1</v>
      </c>
      <c r="V23" s="122">
        <v>2</v>
      </c>
      <c r="W23" s="122">
        <v>1</v>
      </c>
      <c r="X23" s="122">
        <v>1</v>
      </c>
      <c r="Y23" s="165">
        <v>2</v>
      </c>
      <c r="Z23" s="121">
        <v>2</v>
      </c>
      <c r="AA23" s="122">
        <v>1</v>
      </c>
      <c r="AB23" s="122">
        <v>2</v>
      </c>
      <c r="AC23" s="122">
        <v>2</v>
      </c>
      <c r="AD23" s="123">
        <v>1</v>
      </c>
      <c r="AE23" s="125">
        <f t="shared" si="15"/>
        <v>8</v>
      </c>
      <c r="AF23" s="135">
        <f t="shared" si="5"/>
        <v>8</v>
      </c>
      <c r="AG23" s="136">
        <f t="shared" si="6"/>
        <v>2</v>
      </c>
      <c r="AH23" s="127">
        <f t="shared" si="16"/>
        <v>6</v>
      </c>
      <c r="AI23" s="136">
        <f t="shared" si="7"/>
        <v>6</v>
      </c>
      <c r="AJ23" s="136">
        <f t="shared" si="8"/>
        <v>2</v>
      </c>
      <c r="AK23" s="136">
        <f t="shared" si="9"/>
        <v>3</v>
      </c>
      <c r="AL23" s="127">
        <f t="shared" si="17"/>
        <v>10</v>
      </c>
      <c r="AM23" s="136">
        <f t="shared" si="10"/>
        <v>10</v>
      </c>
      <c r="AN23" s="136">
        <f t="shared" si="11"/>
        <v>2</v>
      </c>
      <c r="AO23" s="136">
        <f t="shared" si="12"/>
        <v>3</v>
      </c>
      <c r="AP23" s="127">
        <f t="shared" si="18"/>
        <v>10</v>
      </c>
      <c r="AQ23" s="136">
        <f t="shared" si="13"/>
        <v>10</v>
      </c>
      <c r="AR23" s="127">
        <f t="shared" si="19"/>
        <v>8</v>
      </c>
      <c r="AS23" s="137">
        <f t="shared" si="14"/>
        <v>8</v>
      </c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</row>
    <row r="24" spans="1:71" ht="18" customHeight="1">
      <c r="A24" s="147" t="s">
        <v>39</v>
      </c>
      <c r="B24" s="148" t="str">
        <f>input1!B24</f>
        <v>1/7</v>
      </c>
      <c r="C24" s="149">
        <f>input1!C24</f>
        <v>28491</v>
      </c>
      <c r="D24" s="150" t="str">
        <f>input1!D24</f>
        <v>ด.ช.วิศววิท  เชียงแรง</v>
      </c>
      <c r="E24" s="151">
        <f>input1!E24</f>
        <v>1</v>
      </c>
      <c r="F24" s="107">
        <v>2</v>
      </c>
      <c r="G24" s="108">
        <v>1</v>
      </c>
      <c r="H24" s="108">
        <v>2</v>
      </c>
      <c r="I24" s="108">
        <v>2</v>
      </c>
      <c r="J24" s="109">
        <v>2</v>
      </c>
      <c r="K24" s="152">
        <v>1</v>
      </c>
      <c r="L24" s="108">
        <v>2</v>
      </c>
      <c r="M24" s="108">
        <v>2</v>
      </c>
      <c r="N24" s="108">
        <v>2</v>
      </c>
      <c r="O24" s="153">
        <v>1</v>
      </c>
      <c r="P24" s="107">
        <v>1</v>
      </c>
      <c r="Q24" s="108">
        <v>1</v>
      </c>
      <c r="R24" s="108">
        <v>1</v>
      </c>
      <c r="S24" s="108">
        <v>1</v>
      </c>
      <c r="T24" s="109">
        <v>1</v>
      </c>
      <c r="U24" s="152">
        <v>1</v>
      </c>
      <c r="V24" s="108">
        <v>2</v>
      </c>
      <c r="W24" s="108">
        <v>2</v>
      </c>
      <c r="X24" s="108">
        <v>1</v>
      </c>
      <c r="Y24" s="153">
        <v>2</v>
      </c>
      <c r="Z24" s="107">
        <v>1</v>
      </c>
      <c r="AA24" s="108">
        <v>1</v>
      </c>
      <c r="AB24" s="108">
        <v>2</v>
      </c>
      <c r="AC24" s="108">
        <v>1</v>
      </c>
      <c r="AD24" s="109">
        <v>1</v>
      </c>
      <c r="AE24" s="125">
        <f t="shared" si="15"/>
        <v>7</v>
      </c>
      <c r="AF24" s="126">
        <f t="shared" si="5"/>
        <v>7</v>
      </c>
      <c r="AG24" s="127">
        <f t="shared" si="6"/>
        <v>2</v>
      </c>
      <c r="AH24" s="127">
        <f t="shared" si="16"/>
        <v>8</v>
      </c>
      <c r="AI24" s="127">
        <f t="shared" si="7"/>
        <v>8</v>
      </c>
      <c r="AJ24" s="127">
        <f t="shared" si="8"/>
        <v>3</v>
      </c>
      <c r="AK24" s="127">
        <f t="shared" si="9"/>
        <v>3</v>
      </c>
      <c r="AL24" s="127">
        <f t="shared" si="17"/>
        <v>9</v>
      </c>
      <c r="AM24" s="127">
        <f t="shared" si="10"/>
        <v>9</v>
      </c>
      <c r="AN24" s="127">
        <f t="shared" si="11"/>
        <v>3</v>
      </c>
      <c r="AO24" s="127">
        <f t="shared" si="12"/>
        <v>3</v>
      </c>
      <c r="AP24" s="127">
        <f t="shared" si="18"/>
        <v>10</v>
      </c>
      <c r="AQ24" s="127">
        <f t="shared" si="13"/>
        <v>10</v>
      </c>
      <c r="AR24" s="127">
        <f t="shared" si="19"/>
        <v>10</v>
      </c>
      <c r="AS24" s="128">
        <f t="shared" si="14"/>
        <v>10</v>
      </c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</row>
    <row r="25" spans="1:45" ht="18" customHeight="1">
      <c r="A25" s="154" t="s">
        <v>40</v>
      </c>
      <c r="B25" s="148" t="str">
        <f>input1!B25</f>
        <v>1/7</v>
      </c>
      <c r="C25" s="149">
        <f>input1!C25</f>
        <v>28492</v>
      </c>
      <c r="D25" s="150" t="str">
        <f>input1!D25</f>
        <v>ด.ช.วิสุทธิ์  สร้อยฟ้า</v>
      </c>
      <c r="E25" s="151">
        <f>input1!E25</f>
        <v>1</v>
      </c>
      <c r="F25" s="113">
        <v>2</v>
      </c>
      <c r="G25" s="114">
        <v>2</v>
      </c>
      <c r="H25" s="114">
        <v>2</v>
      </c>
      <c r="I25" s="114">
        <v>2</v>
      </c>
      <c r="J25" s="115">
        <v>2</v>
      </c>
      <c r="K25" s="155">
        <v>1</v>
      </c>
      <c r="L25" s="114">
        <v>2</v>
      </c>
      <c r="M25" s="114">
        <v>2</v>
      </c>
      <c r="N25" s="114">
        <v>2</v>
      </c>
      <c r="O25" s="156">
        <v>2</v>
      </c>
      <c r="P25" s="113">
        <v>1</v>
      </c>
      <c r="Q25" s="114">
        <v>2</v>
      </c>
      <c r="R25" s="114">
        <v>2</v>
      </c>
      <c r="S25" s="114">
        <v>2</v>
      </c>
      <c r="T25" s="115">
        <v>2</v>
      </c>
      <c r="U25" s="155">
        <v>1</v>
      </c>
      <c r="V25" s="114">
        <v>2</v>
      </c>
      <c r="W25" s="114">
        <v>2</v>
      </c>
      <c r="X25" s="114">
        <v>1</v>
      </c>
      <c r="Y25" s="156">
        <v>2</v>
      </c>
      <c r="Z25" s="113">
        <v>1</v>
      </c>
      <c r="AA25" s="114">
        <v>1</v>
      </c>
      <c r="AB25" s="114">
        <v>2</v>
      </c>
      <c r="AC25" s="114">
        <v>1</v>
      </c>
      <c r="AD25" s="115">
        <v>2</v>
      </c>
      <c r="AE25" s="125">
        <f t="shared" si="15"/>
        <v>8</v>
      </c>
      <c r="AF25" s="131">
        <f t="shared" si="5"/>
        <v>8</v>
      </c>
      <c r="AG25" s="132">
        <f t="shared" si="6"/>
        <v>2</v>
      </c>
      <c r="AH25" s="127">
        <f t="shared" si="16"/>
        <v>9</v>
      </c>
      <c r="AI25" s="132">
        <f t="shared" si="7"/>
        <v>9</v>
      </c>
      <c r="AJ25" s="132">
        <f t="shared" si="8"/>
        <v>3</v>
      </c>
      <c r="AK25" s="132">
        <f t="shared" si="9"/>
        <v>2</v>
      </c>
      <c r="AL25" s="127">
        <f t="shared" si="17"/>
        <v>11</v>
      </c>
      <c r="AM25" s="132">
        <f t="shared" si="10"/>
        <v>11</v>
      </c>
      <c r="AN25" s="132">
        <f t="shared" si="11"/>
        <v>3</v>
      </c>
      <c r="AO25" s="132">
        <f t="shared" si="12"/>
        <v>2</v>
      </c>
      <c r="AP25" s="127">
        <f t="shared" si="18"/>
        <v>9</v>
      </c>
      <c r="AQ25" s="132">
        <f t="shared" si="13"/>
        <v>9</v>
      </c>
      <c r="AR25" s="127">
        <f t="shared" si="19"/>
        <v>10</v>
      </c>
      <c r="AS25" s="133">
        <f t="shared" si="14"/>
        <v>10</v>
      </c>
    </row>
    <row r="26" spans="1:45" ht="21">
      <c r="A26" s="157" t="s">
        <v>64</v>
      </c>
      <c r="B26" s="148" t="str">
        <f>input1!B26</f>
        <v>1/7</v>
      </c>
      <c r="C26" s="149">
        <f>input1!C26</f>
        <v>28493</v>
      </c>
      <c r="D26" s="150" t="str">
        <f>input1!D26</f>
        <v>ด.ช.ศรุต  ชาญะกุล</v>
      </c>
      <c r="E26" s="151">
        <f>input1!E26</f>
        <v>1</v>
      </c>
      <c r="F26" s="113">
        <v>2</v>
      </c>
      <c r="G26" s="114">
        <v>2</v>
      </c>
      <c r="H26" s="114">
        <v>1</v>
      </c>
      <c r="I26" s="114">
        <v>1</v>
      </c>
      <c r="J26" s="115">
        <v>2</v>
      </c>
      <c r="K26" s="155">
        <v>1</v>
      </c>
      <c r="L26" s="114">
        <v>2</v>
      </c>
      <c r="M26" s="114">
        <v>2</v>
      </c>
      <c r="N26" s="114">
        <v>1</v>
      </c>
      <c r="O26" s="156">
        <v>1</v>
      </c>
      <c r="P26" s="113">
        <v>1</v>
      </c>
      <c r="Q26" s="114">
        <v>1</v>
      </c>
      <c r="R26" s="114">
        <v>1</v>
      </c>
      <c r="S26" s="114">
        <v>1</v>
      </c>
      <c r="T26" s="115">
        <v>2</v>
      </c>
      <c r="U26" s="155">
        <v>1</v>
      </c>
      <c r="V26" s="114">
        <v>2</v>
      </c>
      <c r="W26" s="114">
        <v>2</v>
      </c>
      <c r="X26" s="114">
        <v>1</v>
      </c>
      <c r="Y26" s="156">
        <v>2</v>
      </c>
      <c r="Z26" s="113">
        <v>2</v>
      </c>
      <c r="AA26" s="114">
        <v>1</v>
      </c>
      <c r="AB26" s="114">
        <v>2</v>
      </c>
      <c r="AC26" s="114">
        <v>1</v>
      </c>
      <c r="AD26" s="115">
        <v>2</v>
      </c>
      <c r="AE26" s="125">
        <f t="shared" si="15"/>
        <v>6</v>
      </c>
      <c r="AF26" s="131">
        <f t="shared" si="5"/>
        <v>6</v>
      </c>
      <c r="AG26" s="132">
        <f t="shared" si="6"/>
        <v>2</v>
      </c>
      <c r="AH26" s="127">
        <f t="shared" si="16"/>
        <v>8</v>
      </c>
      <c r="AI26" s="132">
        <f t="shared" si="7"/>
        <v>8</v>
      </c>
      <c r="AJ26" s="132">
        <f t="shared" si="8"/>
        <v>2</v>
      </c>
      <c r="AK26" s="132">
        <f t="shared" si="9"/>
        <v>2</v>
      </c>
      <c r="AL26" s="127">
        <f t="shared" si="17"/>
        <v>9</v>
      </c>
      <c r="AM26" s="132">
        <f t="shared" si="10"/>
        <v>9</v>
      </c>
      <c r="AN26" s="132">
        <f t="shared" si="11"/>
        <v>3</v>
      </c>
      <c r="AO26" s="132">
        <f t="shared" si="12"/>
        <v>3</v>
      </c>
      <c r="AP26" s="127">
        <f t="shared" si="18"/>
        <v>10</v>
      </c>
      <c r="AQ26" s="132">
        <f t="shared" si="13"/>
        <v>10</v>
      </c>
      <c r="AR26" s="127">
        <f t="shared" si="19"/>
        <v>8</v>
      </c>
      <c r="AS26" s="133">
        <f t="shared" si="14"/>
        <v>8</v>
      </c>
    </row>
    <row r="27" spans="1:45" ht="21">
      <c r="A27" s="158" t="s">
        <v>65</v>
      </c>
      <c r="B27" s="148" t="str">
        <f>input1!B27</f>
        <v>1/7</v>
      </c>
      <c r="C27" s="149">
        <f>input1!C27</f>
        <v>28494</v>
      </c>
      <c r="D27" s="150" t="str">
        <f>input1!D27</f>
        <v>ด.ช.ศุภณัฎฐ์  กันตวัฒน์สกุล</v>
      </c>
      <c r="E27" s="151">
        <f>input1!E27</f>
        <v>1</v>
      </c>
      <c r="F27" s="107">
        <v>2</v>
      </c>
      <c r="G27" s="108">
        <v>2</v>
      </c>
      <c r="H27" s="108">
        <v>1</v>
      </c>
      <c r="I27" s="108">
        <v>1</v>
      </c>
      <c r="J27" s="109">
        <v>2</v>
      </c>
      <c r="K27" s="152">
        <v>2</v>
      </c>
      <c r="L27" s="108">
        <v>2</v>
      </c>
      <c r="M27" s="108">
        <v>1</v>
      </c>
      <c r="N27" s="108">
        <v>1</v>
      </c>
      <c r="O27" s="153">
        <v>1</v>
      </c>
      <c r="P27" s="107">
        <v>1</v>
      </c>
      <c r="Q27" s="108">
        <v>1</v>
      </c>
      <c r="R27" s="108">
        <v>1</v>
      </c>
      <c r="S27" s="108">
        <v>1</v>
      </c>
      <c r="T27" s="109">
        <v>2</v>
      </c>
      <c r="U27" s="152">
        <v>1</v>
      </c>
      <c r="V27" s="108">
        <v>2</v>
      </c>
      <c r="W27" s="108">
        <v>2</v>
      </c>
      <c r="X27" s="108">
        <v>1</v>
      </c>
      <c r="Y27" s="153">
        <v>2</v>
      </c>
      <c r="Z27" s="107">
        <v>2</v>
      </c>
      <c r="AA27" s="108">
        <v>1</v>
      </c>
      <c r="AB27" s="108">
        <v>2</v>
      </c>
      <c r="AC27" s="108">
        <v>1</v>
      </c>
      <c r="AD27" s="109">
        <v>1</v>
      </c>
      <c r="AE27" s="125">
        <f t="shared" si="15"/>
        <v>5</v>
      </c>
      <c r="AF27" s="131">
        <f t="shared" si="5"/>
        <v>5</v>
      </c>
      <c r="AG27" s="132">
        <f t="shared" si="6"/>
        <v>2</v>
      </c>
      <c r="AH27" s="127">
        <f t="shared" si="16"/>
        <v>8</v>
      </c>
      <c r="AI27" s="132">
        <f t="shared" si="7"/>
        <v>8</v>
      </c>
      <c r="AJ27" s="132">
        <f t="shared" si="8"/>
        <v>2</v>
      </c>
      <c r="AK27" s="132">
        <f t="shared" si="9"/>
        <v>3</v>
      </c>
      <c r="AL27" s="127">
        <f t="shared" si="17"/>
        <v>10</v>
      </c>
      <c r="AM27" s="132">
        <f t="shared" si="10"/>
        <v>10</v>
      </c>
      <c r="AN27" s="132">
        <f t="shared" si="11"/>
        <v>3</v>
      </c>
      <c r="AO27" s="132">
        <f t="shared" si="12"/>
        <v>3</v>
      </c>
      <c r="AP27" s="127">
        <f t="shared" si="18"/>
        <v>11</v>
      </c>
      <c r="AQ27" s="132">
        <f t="shared" si="13"/>
        <v>11</v>
      </c>
      <c r="AR27" s="127">
        <f t="shared" si="19"/>
        <v>8</v>
      </c>
      <c r="AS27" s="133">
        <f t="shared" si="14"/>
        <v>8</v>
      </c>
    </row>
    <row r="28" spans="1:45" ht="21.75" thickBot="1">
      <c r="A28" s="159" t="s">
        <v>66</v>
      </c>
      <c r="B28" s="160" t="str">
        <f>input1!B28</f>
        <v>1/7</v>
      </c>
      <c r="C28" s="161">
        <f>input1!C28</f>
        <v>28495</v>
      </c>
      <c r="D28" s="162" t="str">
        <f>input1!D28</f>
        <v>ด.ช.ศุภวิชญ์  แก้วพริ้ง</v>
      </c>
      <c r="E28" s="163">
        <f>input1!E28</f>
        <v>1</v>
      </c>
      <c r="F28" s="121">
        <v>2</v>
      </c>
      <c r="G28" s="122">
        <v>1</v>
      </c>
      <c r="H28" s="122">
        <v>1</v>
      </c>
      <c r="I28" s="122">
        <v>2</v>
      </c>
      <c r="J28" s="123">
        <v>1</v>
      </c>
      <c r="K28" s="164">
        <v>1</v>
      </c>
      <c r="L28" s="122">
        <v>2</v>
      </c>
      <c r="M28" s="122">
        <v>1</v>
      </c>
      <c r="N28" s="122">
        <v>2</v>
      </c>
      <c r="O28" s="165">
        <v>1</v>
      </c>
      <c r="P28" s="121">
        <v>1</v>
      </c>
      <c r="Q28" s="122">
        <v>1</v>
      </c>
      <c r="R28" s="122">
        <v>1</v>
      </c>
      <c r="S28" s="122">
        <v>1</v>
      </c>
      <c r="T28" s="123">
        <v>1</v>
      </c>
      <c r="U28" s="164">
        <v>1</v>
      </c>
      <c r="V28" s="122">
        <v>2</v>
      </c>
      <c r="W28" s="122">
        <v>1</v>
      </c>
      <c r="X28" s="122">
        <v>1</v>
      </c>
      <c r="Y28" s="165">
        <v>2</v>
      </c>
      <c r="Z28" s="121">
        <v>1</v>
      </c>
      <c r="AA28" s="122">
        <v>1</v>
      </c>
      <c r="AB28" s="122">
        <v>2</v>
      </c>
      <c r="AC28" s="122">
        <v>1</v>
      </c>
      <c r="AD28" s="123">
        <v>1</v>
      </c>
      <c r="AE28" s="125">
        <f t="shared" si="15"/>
        <v>5</v>
      </c>
      <c r="AF28" s="135">
        <f t="shared" si="5"/>
        <v>5</v>
      </c>
      <c r="AG28" s="136">
        <f t="shared" si="6"/>
        <v>2</v>
      </c>
      <c r="AH28" s="127">
        <f t="shared" si="16"/>
        <v>6</v>
      </c>
      <c r="AI28" s="136">
        <f t="shared" si="7"/>
        <v>6</v>
      </c>
      <c r="AJ28" s="136">
        <f t="shared" si="8"/>
        <v>3</v>
      </c>
      <c r="AK28" s="136">
        <f t="shared" si="9"/>
        <v>3</v>
      </c>
      <c r="AL28" s="127">
        <f t="shared" si="17"/>
        <v>9</v>
      </c>
      <c r="AM28" s="136">
        <f t="shared" si="10"/>
        <v>9</v>
      </c>
      <c r="AN28" s="136">
        <f t="shared" si="11"/>
        <v>3</v>
      </c>
      <c r="AO28" s="136">
        <f t="shared" si="12"/>
        <v>3</v>
      </c>
      <c r="AP28" s="127">
        <f t="shared" si="18"/>
        <v>10</v>
      </c>
      <c r="AQ28" s="136">
        <f t="shared" si="13"/>
        <v>10</v>
      </c>
      <c r="AR28" s="127">
        <f t="shared" si="19"/>
        <v>10</v>
      </c>
      <c r="AS28" s="137">
        <f t="shared" si="14"/>
        <v>10</v>
      </c>
    </row>
    <row r="29" spans="1:45" ht="21">
      <c r="A29" s="147" t="s">
        <v>67</v>
      </c>
      <c r="B29" s="148" t="str">
        <f>input1!B29</f>
        <v>1/7</v>
      </c>
      <c r="C29" s="149">
        <f>input1!C29</f>
        <v>28496</v>
      </c>
      <c r="D29" s="150" t="str">
        <f>input1!D29</f>
        <v>ด.ช.แสงชัย  สวัสดิภาพ</v>
      </c>
      <c r="E29" s="151">
        <f>input1!E29</f>
        <v>1</v>
      </c>
      <c r="F29" s="107">
        <v>2</v>
      </c>
      <c r="G29" s="108">
        <v>2</v>
      </c>
      <c r="H29" s="108">
        <v>1</v>
      </c>
      <c r="I29" s="108">
        <v>2</v>
      </c>
      <c r="J29" s="109">
        <v>1</v>
      </c>
      <c r="K29" s="152">
        <v>1</v>
      </c>
      <c r="L29" s="108">
        <v>1</v>
      </c>
      <c r="M29" s="108">
        <v>1</v>
      </c>
      <c r="N29" s="108">
        <v>1</v>
      </c>
      <c r="O29" s="153">
        <v>2</v>
      </c>
      <c r="P29" s="107">
        <v>1</v>
      </c>
      <c r="Q29" s="108">
        <v>1</v>
      </c>
      <c r="R29" s="108">
        <v>1</v>
      </c>
      <c r="S29" s="108">
        <v>1</v>
      </c>
      <c r="T29" s="109">
        <v>1</v>
      </c>
      <c r="U29" s="152">
        <v>1</v>
      </c>
      <c r="V29" s="108">
        <v>2</v>
      </c>
      <c r="W29" s="108">
        <v>2</v>
      </c>
      <c r="X29" s="108">
        <v>1</v>
      </c>
      <c r="Y29" s="153">
        <v>1</v>
      </c>
      <c r="Z29" s="107">
        <v>2</v>
      </c>
      <c r="AA29" s="108">
        <v>1</v>
      </c>
      <c r="AB29" s="108">
        <v>1</v>
      </c>
      <c r="AC29" s="108">
        <v>1</v>
      </c>
      <c r="AD29" s="109">
        <v>1</v>
      </c>
      <c r="AE29" s="125">
        <f t="shared" si="15"/>
        <v>5</v>
      </c>
      <c r="AF29" s="126">
        <f t="shared" si="5"/>
        <v>5</v>
      </c>
      <c r="AG29" s="127">
        <f t="shared" si="6"/>
        <v>3</v>
      </c>
      <c r="AH29" s="127">
        <f t="shared" si="16"/>
        <v>8</v>
      </c>
      <c r="AI29" s="127">
        <f t="shared" si="7"/>
        <v>8</v>
      </c>
      <c r="AJ29" s="127">
        <f t="shared" si="8"/>
        <v>2</v>
      </c>
      <c r="AK29" s="127">
        <f t="shared" si="9"/>
        <v>3</v>
      </c>
      <c r="AL29" s="127">
        <f t="shared" si="17"/>
        <v>10</v>
      </c>
      <c r="AM29" s="127">
        <f t="shared" si="10"/>
        <v>10</v>
      </c>
      <c r="AN29" s="127">
        <f t="shared" si="11"/>
        <v>3</v>
      </c>
      <c r="AO29" s="127">
        <f t="shared" si="12"/>
        <v>3</v>
      </c>
      <c r="AP29" s="127">
        <f t="shared" si="18"/>
        <v>9</v>
      </c>
      <c r="AQ29" s="127">
        <f t="shared" si="13"/>
        <v>9</v>
      </c>
      <c r="AR29" s="127">
        <f t="shared" si="19"/>
        <v>8</v>
      </c>
      <c r="AS29" s="128">
        <f t="shared" si="14"/>
        <v>8</v>
      </c>
    </row>
    <row r="30" spans="1:45" ht="21">
      <c r="A30" s="154" t="s">
        <v>68</v>
      </c>
      <c r="B30" s="148" t="str">
        <f>input1!B30</f>
        <v>1/7</v>
      </c>
      <c r="C30" s="149">
        <f>input1!C30</f>
        <v>28497</v>
      </c>
      <c r="D30" s="150" t="str">
        <f>input1!D30</f>
        <v>ด.ช.อภิสิทธิ์  อักษรชัย</v>
      </c>
      <c r="E30" s="151">
        <f>input1!E30</f>
        <v>1</v>
      </c>
      <c r="F30" s="113">
        <v>2</v>
      </c>
      <c r="G30" s="114">
        <v>2</v>
      </c>
      <c r="H30" s="114">
        <v>2</v>
      </c>
      <c r="I30" s="114">
        <v>1</v>
      </c>
      <c r="J30" s="115">
        <v>2</v>
      </c>
      <c r="K30" s="155">
        <v>1</v>
      </c>
      <c r="L30" s="114">
        <v>2</v>
      </c>
      <c r="M30" s="114">
        <v>2</v>
      </c>
      <c r="N30" s="114">
        <v>2</v>
      </c>
      <c r="O30" s="156">
        <v>1</v>
      </c>
      <c r="P30" s="113">
        <v>1</v>
      </c>
      <c r="Q30" s="114">
        <v>1</v>
      </c>
      <c r="R30" s="114">
        <v>1</v>
      </c>
      <c r="S30" s="114">
        <v>1</v>
      </c>
      <c r="T30" s="115">
        <v>1</v>
      </c>
      <c r="U30" s="155">
        <v>2</v>
      </c>
      <c r="V30" s="114">
        <v>2</v>
      </c>
      <c r="W30" s="114">
        <v>1</v>
      </c>
      <c r="X30" s="114">
        <v>1</v>
      </c>
      <c r="Y30" s="156">
        <v>2</v>
      </c>
      <c r="Z30" s="113">
        <v>1</v>
      </c>
      <c r="AA30" s="114">
        <v>1</v>
      </c>
      <c r="AB30" s="114">
        <v>2</v>
      </c>
      <c r="AC30" s="114">
        <v>2</v>
      </c>
      <c r="AD30" s="115">
        <v>2</v>
      </c>
      <c r="AE30" s="125">
        <f t="shared" si="15"/>
        <v>9</v>
      </c>
      <c r="AF30" s="131">
        <f t="shared" si="5"/>
        <v>9</v>
      </c>
      <c r="AG30" s="132">
        <f t="shared" si="6"/>
        <v>2</v>
      </c>
      <c r="AH30" s="127">
        <f t="shared" si="16"/>
        <v>7</v>
      </c>
      <c r="AI30" s="132">
        <f t="shared" si="7"/>
        <v>7</v>
      </c>
      <c r="AJ30" s="132">
        <f t="shared" si="8"/>
        <v>3</v>
      </c>
      <c r="AK30" s="132">
        <f t="shared" si="9"/>
        <v>2</v>
      </c>
      <c r="AL30" s="127">
        <f t="shared" si="17"/>
        <v>9</v>
      </c>
      <c r="AM30" s="132">
        <f t="shared" si="10"/>
        <v>9</v>
      </c>
      <c r="AN30" s="132">
        <f t="shared" si="11"/>
        <v>3</v>
      </c>
      <c r="AO30" s="132">
        <f t="shared" si="12"/>
        <v>3</v>
      </c>
      <c r="AP30" s="127">
        <f t="shared" si="18"/>
        <v>10</v>
      </c>
      <c r="AQ30" s="132">
        <f t="shared" si="13"/>
        <v>10</v>
      </c>
      <c r="AR30" s="127">
        <f t="shared" si="19"/>
        <v>9</v>
      </c>
      <c r="AS30" s="133">
        <f t="shared" si="14"/>
        <v>9</v>
      </c>
    </row>
    <row r="31" spans="1:45" ht="21">
      <c r="A31" s="157" t="s">
        <v>69</v>
      </c>
      <c r="B31" s="148" t="str">
        <f>input1!B31</f>
        <v>1/7</v>
      </c>
      <c r="C31" s="149">
        <f>input1!C31</f>
        <v>28498</v>
      </c>
      <c r="D31" s="150" t="str">
        <f>input1!D31</f>
        <v>ด.ญ.กาญจนา  ชะนา</v>
      </c>
      <c r="E31" s="151">
        <f>input1!E31</f>
        <v>2</v>
      </c>
      <c r="F31" s="113">
        <v>2</v>
      </c>
      <c r="G31" s="114">
        <v>2</v>
      </c>
      <c r="H31" s="114">
        <v>1</v>
      </c>
      <c r="I31" s="114">
        <v>2</v>
      </c>
      <c r="J31" s="115">
        <v>1</v>
      </c>
      <c r="K31" s="155">
        <v>1</v>
      </c>
      <c r="L31" s="114">
        <v>1</v>
      </c>
      <c r="M31" s="114">
        <v>1</v>
      </c>
      <c r="N31" s="114">
        <v>2</v>
      </c>
      <c r="O31" s="156">
        <v>1</v>
      </c>
      <c r="P31" s="113">
        <v>1</v>
      </c>
      <c r="Q31" s="114">
        <v>1</v>
      </c>
      <c r="R31" s="114">
        <v>1</v>
      </c>
      <c r="S31" s="114">
        <v>1</v>
      </c>
      <c r="T31" s="115">
        <v>1</v>
      </c>
      <c r="U31" s="155">
        <v>1</v>
      </c>
      <c r="V31" s="114">
        <v>2</v>
      </c>
      <c r="W31" s="114">
        <v>1</v>
      </c>
      <c r="X31" s="114">
        <v>1</v>
      </c>
      <c r="Y31" s="156">
        <v>2</v>
      </c>
      <c r="Z31" s="113">
        <v>1</v>
      </c>
      <c r="AA31" s="114">
        <v>1</v>
      </c>
      <c r="AB31" s="114">
        <v>1</v>
      </c>
      <c r="AC31" s="114">
        <v>1</v>
      </c>
      <c r="AD31" s="115">
        <v>1</v>
      </c>
      <c r="AE31" s="125">
        <f t="shared" si="15"/>
        <v>5</v>
      </c>
      <c r="AF31" s="131">
        <f t="shared" si="5"/>
        <v>5</v>
      </c>
      <c r="AG31" s="132">
        <f t="shared" si="6"/>
        <v>3</v>
      </c>
      <c r="AH31" s="127">
        <f t="shared" si="16"/>
        <v>7</v>
      </c>
      <c r="AI31" s="132">
        <f t="shared" si="7"/>
        <v>7</v>
      </c>
      <c r="AJ31" s="132">
        <f t="shared" si="8"/>
        <v>3</v>
      </c>
      <c r="AK31" s="132">
        <f t="shared" si="9"/>
        <v>3</v>
      </c>
      <c r="AL31" s="127">
        <f t="shared" si="17"/>
        <v>10</v>
      </c>
      <c r="AM31" s="132">
        <f t="shared" si="10"/>
        <v>10</v>
      </c>
      <c r="AN31" s="132">
        <f t="shared" si="11"/>
        <v>3</v>
      </c>
      <c r="AO31" s="132">
        <f t="shared" si="12"/>
        <v>3</v>
      </c>
      <c r="AP31" s="127">
        <f t="shared" si="18"/>
        <v>9</v>
      </c>
      <c r="AQ31" s="132">
        <f t="shared" si="13"/>
        <v>9</v>
      </c>
      <c r="AR31" s="127">
        <f t="shared" si="19"/>
        <v>10</v>
      </c>
      <c r="AS31" s="133">
        <f t="shared" si="14"/>
        <v>10</v>
      </c>
    </row>
    <row r="32" spans="1:45" ht="21">
      <c r="A32" s="158" t="s">
        <v>70</v>
      </c>
      <c r="B32" s="148" t="str">
        <f>input1!B32</f>
        <v>1/7</v>
      </c>
      <c r="C32" s="149">
        <f>input1!C32</f>
        <v>28499</v>
      </c>
      <c r="D32" s="150" t="str">
        <f>input1!D32</f>
        <v>ด.ญ.กิติยาภรณ์  โพธิ์ไพร</v>
      </c>
      <c r="E32" s="151">
        <f>input1!E32</f>
        <v>2</v>
      </c>
      <c r="F32" s="107">
        <v>2</v>
      </c>
      <c r="G32" s="108">
        <v>2</v>
      </c>
      <c r="H32" s="108">
        <v>2</v>
      </c>
      <c r="I32" s="108">
        <v>2</v>
      </c>
      <c r="J32" s="109">
        <v>2</v>
      </c>
      <c r="K32" s="152">
        <v>1</v>
      </c>
      <c r="L32" s="108">
        <v>2</v>
      </c>
      <c r="M32" s="108">
        <v>2</v>
      </c>
      <c r="N32" s="108">
        <v>2</v>
      </c>
      <c r="O32" s="153">
        <v>2</v>
      </c>
      <c r="P32" s="107">
        <v>1</v>
      </c>
      <c r="Q32" s="108">
        <v>1</v>
      </c>
      <c r="R32" s="108">
        <v>1</v>
      </c>
      <c r="S32" s="108">
        <v>1</v>
      </c>
      <c r="T32" s="109">
        <v>2</v>
      </c>
      <c r="U32" s="152">
        <v>2</v>
      </c>
      <c r="V32" s="108">
        <v>2</v>
      </c>
      <c r="W32" s="108">
        <v>1</v>
      </c>
      <c r="X32" s="108">
        <v>1</v>
      </c>
      <c r="Y32" s="153">
        <v>2</v>
      </c>
      <c r="Z32" s="107">
        <v>1</v>
      </c>
      <c r="AA32" s="108">
        <v>1</v>
      </c>
      <c r="AB32" s="108">
        <v>2</v>
      </c>
      <c r="AC32" s="108">
        <v>2</v>
      </c>
      <c r="AD32" s="109">
        <v>1</v>
      </c>
      <c r="AE32" s="125">
        <f t="shared" si="15"/>
        <v>9</v>
      </c>
      <c r="AF32" s="131">
        <f t="shared" si="5"/>
        <v>9</v>
      </c>
      <c r="AG32" s="132">
        <f t="shared" si="6"/>
        <v>2</v>
      </c>
      <c r="AH32" s="127">
        <f t="shared" si="16"/>
        <v>7</v>
      </c>
      <c r="AI32" s="132">
        <f t="shared" si="7"/>
        <v>7</v>
      </c>
      <c r="AJ32" s="132">
        <f t="shared" si="8"/>
        <v>3</v>
      </c>
      <c r="AK32" s="132">
        <f t="shared" si="9"/>
        <v>3</v>
      </c>
      <c r="AL32" s="127">
        <f t="shared" si="17"/>
        <v>12</v>
      </c>
      <c r="AM32" s="132">
        <f t="shared" si="10"/>
        <v>12</v>
      </c>
      <c r="AN32" s="132">
        <f t="shared" si="11"/>
        <v>3</v>
      </c>
      <c r="AO32" s="132">
        <f t="shared" si="12"/>
        <v>3</v>
      </c>
      <c r="AP32" s="127">
        <f t="shared" si="18"/>
        <v>10</v>
      </c>
      <c r="AQ32" s="132">
        <f t="shared" si="13"/>
        <v>10</v>
      </c>
      <c r="AR32" s="127">
        <f t="shared" si="19"/>
        <v>10</v>
      </c>
      <c r="AS32" s="133">
        <f t="shared" si="14"/>
        <v>10</v>
      </c>
    </row>
    <row r="33" spans="1:45" ht="21.75" thickBot="1">
      <c r="A33" s="159" t="s">
        <v>71</v>
      </c>
      <c r="B33" s="160" t="str">
        <f>input1!B33</f>
        <v>1/7</v>
      </c>
      <c r="C33" s="161">
        <f>input1!C33</f>
        <v>28500</v>
      </c>
      <c r="D33" s="162" t="str">
        <f>input1!D33</f>
        <v>ด.ญ.ชนากานต์  แสงสวน</v>
      </c>
      <c r="E33" s="163">
        <f>input1!E33</f>
        <v>2</v>
      </c>
      <c r="F33" s="121">
        <v>2</v>
      </c>
      <c r="G33" s="122">
        <v>2</v>
      </c>
      <c r="H33" s="122">
        <v>2</v>
      </c>
      <c r="I33" s="122">
        <v>2</v>
      </c>
      <c r="J33" s="123">
        <v>1</v>
      </c>
      <c r="K33" s="164">
        <v>1</v>
      </c>
      <c r="L33" s="122">
        <v>1</v>
      </c>
      <c r="M33" s="122">
        <v>1</v>
      </c>
      <c r="N33" s="122">
        <v>2</v>
      </c>
      <c r="O33" s="165">
        <v>1</v>
      </c>
      <c r="P33" s="121">
        <v>1</v>
      </c>
      <c r="Q33" s="122">
        <v>1</v>
      </c>
      <c r="R33" s="122">
        <v>1</v>
      </c>
      <c r="S33" s="122">
        <v>1</v>
      </c>
      <c r="T33" s="123">
        <v>2</v>
      </c>
      <c r="U33" s="164">
        <v>2</v>
      </c>
      <c r="V33" s="122">
        <v>1</v>
      </c>
      <c r="W33" s="122">
        <v>2</v>
      </c>
      <c r="X33" s="122">
        <v>2</v>
      </c>
      <c r="Y33" s="165">
        <v>1</v>
      </c>
      <c r="Z33" s="121">
        <v>1</v>
      </c>
      <c r="AA33" s="122">
        <v>1</v>
      </c>
      <c r="AB33" s="122">
        <v>1</v>
      </c>
      <c r="AC33" s="122">
        <v>1</v>
      </c>
      <c r="AD33" s="123">
        <v>1</v>
      </c>
      <c r="AE33" s="125">
        <f t="shared" si="15"/>
        <v>7</v>
      </c>
      <c r="AF33" s="135">
        <f t="shared" si="5"/>
        <v>7</v>
      </c>
      <c r="AG33" s="136">
        <f t="shared" si="6"/>
        <v>3</v>
      </c>
      <c r="AH33" s="127">
        <f t="shared" si="16"/>
        <v>8</v>
      </c>
      <c r="AI33" s="136">
        <f t="shared" si="7"/>
        <v>8</v>
      </c>
      <c r="AJ33" s="136">
        <f t="shared" si="8"/>
        <v>3</v>
      </c>
      <c r="AK33" s="136">
        <f t="shared" si="9"/>
        <v>3</v>
      </c>
      <c r="AL33" s="127">
        <f t="shared" si="17"/>
        <v>11</v>
      </c>
      <c r="AM33" s="136">
        <f t="shared" si="10"/>
        <v>11</v>
      </c>
      <c r="AN33" s="136">
        <f t="shared" si="11"/>
        <v>3</v>
      </c>
      <c r="AO33" s="136">
        <f t="shared" si="12"/>
        <v>3</v>
      </c>
      <c r="AP33" s="127">
        <f t="shared" si="18"/>
        <v>10</v>
      </c>
      <c r="AQ33" s="136">
        <f t="shared" si="13"/>
        <v>10</v>
      </c>
      <c r="AR33" s="127">
        <f t="shared" si="19"/>
        <v>8</v>
      </c>
      <c r="AS33" s="137">
        <f t="shared" si="14"/>
        <v>8</v>
      </c>
    </row>
    <row r="34" spans="1:45" ht="21">
      <c r="A34" s="147" t="s">
        <v>72</v>
      </c>
      <c r="B34" s="148" t="str">
        <f>input1!B34</f>
        <v>1/7</v>
      </c>
      <c r="C34" s="149">
        <f>input1!C34</f>
        <v>28501</v>
      </c>
      <c r="D34" s="150" t="str">
        <f>input1!D34</f>
        <v>ด.ญ.ฐิติพร  เนินไธสงค์</v>
      </c>
      <c r="E34" s="151">
        <f>input1!E34</f>
        <v>2</v>
      </c>
      <c r="F34" s="107">
        <v>2</v>
      </c>
      <c r="G34" s="108">
        <v>1</v>
      </c>
      <c r="H34" s="108">
        <v>1</v>
      </c>
      <c r="I34" s="108">
        <v>2</v>
      </c>
      <c r="J34" s="109">
        <v>2</v>
      </c>
      <c r="K34" s="152">
        <v>1</v>
      </c>
      <c r="L34" s="108">
        <v>2</v>
      </c>
      <c r="M34" s="108">
        <v>1</v>
      </c>
      <c r="N34" s="108">
        <v>2</v>
      </c>
      <c r="O34" s="153">
        <v>1</v>
      </c>
      <c r="P34" s="107">
        <v>1</v>
      </c>
      <c r="Q34" s="108">
        <v>1</v>
      </c>
      <c r="R34" s="108">
        <v>1</v>
      </c>
      <c r="S34" s="108">
        <v>1</v>
      </c>
      <c r="T34" s="109">
        <v>2</v>
      </c>
      <c r="U34" s="152">
        <v>1</v>
      </c>
      <c r="V34" s="108">
        <v>2</v>
      </c>
      <c r="W34" s="108">
        <v>1</v>
      </c>
      <c r="X34" s="108">
        <v>1</v>
      </c>
      <c r="Y34" s="153">
        <v>2</v>
      </c>
      <c r="Z34" s="107">
        <v>2</v>
      </c>
      <c r="AA34" s="108">
        <v>1</v>
      </c>
      <c r="AB34" s="108">
        <v>2</v>
      </c>
      <c r="AC34" s="108">
        <v>1</v>
      </c>
      <c r="AD34" s="109">
        <v>1</v>
      </c>
      <c r="AE34" s="125">
        <f t="shared" si="15"/>
        <v>5</v>
      </c>
      <c r="AF34" s="126">
        <f t="shared" si="5"/>
        <v>5</v>
      </c>
      <c r="AG34" s="127">
        <f t="shared" si="6"/>
        <v>2</v>
      </c>
      <c r="AH34" s="127">
        <f t="shared" si="16"/>
        <v>7</v>
      </c>
      <c r="AI34" s="127">
        <f t="shared" si="7"/>
        <v>7</v>
      </c>
      <c r="AJ34" s="127">
        <f t="shared" si="8"/>
        <v>2</v>
      </c>
      <c r="AK34" s="127">
        <f t="shared" si="9"/>
        <v>3</v>
      </c>
      <c r="AL34" s="127">
        <f t="shared" si="17"/>
        <v>9</v>
      </c>
      <c r="AM34" s="127">
        <f t="shared" si="10"/>
        <v>9</v>
      </c>
      <c r="AN34" s="127">
        <f t="shared" si="11"/>
        <v>3</v>
      </c>
      <c r="AO34" s="127">
        <f t="shared" si="12"/>
        <v>3</v>
      </c>
      <c r="AP34" s="127">
        <f t="shared" si="18"/>
        <v>10</v>
      </c>
      <c r="AQ34" s="127">
        <f t="shared" si="13"/>
        <v>10</v>
      </c>
      <c r="AR34" s="127">
        <f t="shared" si="19"/>
        <v>10</v>
      </c>
      <c r="AS34" s="128">
        <f t="shared" si="14"/>
        <v>10</v>
      </c>
    </row>
    <row r="35" spans="1:45" ht="21">
      <c r="A35" s="154" t="s">
        <v>73</v>
      </c>
      <c r="B35" s="148" t="str">
        <f>input1!B35</f>
        <v>1/7</v>
      </c>
      <c r="C35" s="149">
        <f>input1!C35</f>
        <v>28502</v>
      </c>
      <c r="D35" s="150" t="str">
        <f>input1!D35</f>
        <v>ด.ญ.ธัญวรัตน์  ยานปิน</v>
      </c>
      <c r="E35" s="151">
        <f>input1!E35</f>
        <v>2</v>
      </c>
      <c r="F35" s="113">
        <v>2</v>
      </c>
      <c r="G35" s="114">
        <v>2</v>
      </c>
      <c r="H35" s="114">
        <v>2</v>
      </c>
      <c r="I35" s="114">
        <v>2</v>
      </c>
      <c r="J35" s="115">
        <v>2</v>
      </c>
      <c r="K35" s="155">
        <v>2</v>
      </c>
      <c r="L35" s="114">
        <v>1</v>
      </c>
      <c r="M35" s="114">
        <v>2</v>
      </c>
      <c r="N35" s="114">
        <v>2</v>
      </c>
      <c r="O35" s="156">
        <v>2</v>
      </c>
      <c r="P35" s="113">
        <v>1</v>
      </c>
      <c r="Q35" s="114">
        <v>1</v>
      </c>
      <c r="R35" s="114">
        <v>2</v>
      </c>
      <c r="S35" s="114">
        <v>1</v>
      </c>
      <c r="T35" s="115">
        <v>2</v>
      </c>
      <c r="U35" s="155">
        <v>2</v>
      </c>
      <c r="V35" s="114">
        <v>2</v>
      </c>
      <c r="W35" s="114">
        <v>2</v>
      </c>
      <c r="X35" s="114">
        <v>1</v>
      </c>
      <c r="Y35" s="156">
        <v>2</v>
      </c>
      <c r="Z35" s="113">
        <v>2</v>
      </c>
      <c r="AA35" s="114">
        <v>1</v>
      </c>
      <c r="AB35" s="114">
        <v>1</v>
      </c>
      <c r="AC35" s="114">
        <v>1</v>
      </c>
      <c r="AD35" s="115">
        <v>2</v>
      </c>
      <c r="AE35" s="125">
        <f t="shared" si="15"/>
        <v>9</v>
      </c>
      <c r="AF35" s="131">
        <f t="shared" si="5"/>
        <v>9</v>
      </c>
      <c r="AG35" s="132">
        <f t="shared" si="6"/>
        <v>3</v>
      </c>
      <c r="AH35" s="127">
        <f t="shared" si="16"/>
        <v>9</v>
      </c>
      <c r="AI35" s="132">
        <f t="shared" si="7"/>
        <v>9</v>
      </c>
      <c r="AJ35" s="132">
        <f t="shared" si="8"/>
        <v>2</v>
      </c>
      <c r="AK35" s="132">
        <f t="shared" si="9"/>
        <v>2</v>
      </c>
      <c r="AL35" s="127">
        <f t="shared" si="17"/>
        <v>10</v>
      </c>
      <c r="AM35" s="132">
        <f t="shared" si="10"/>
        <v>10</v>
      </c>
      <c r="AN35" s="132">
        <f t="shared" si="11"/>
        <v>3</v>
      </c>
      <c r="AO35" s="132">
        <f t="shared" si="12"/>
        <v>3</v>
      </c>
      <c r="AP35" s="127">
        <f t="shared" si="18"/>
        <v>10</v>
      </c>
      <c r="AQ35" s="132">
        <f t="shared" si="13"/>
        <v>10</v>
      </c>
      <c r="AR35" s="127">
        <f t="shared" si="19"/>
        <v>10</v>
      </c>
      <c r="AS35" s="133">
        <f t="shared" si="14"/>
        <v>10</v>
      </c>
    </row>
    <row r="36" spans="1:45" ht="21">
      <c r="A36" s="157" t="s">
        <v>74</v>
      </c>
      <c r="B36" s="148" t="str">
        <f>input1!B36</f>
        <v>1/7</v>
      </c>
      <c r="C36" s="149">
        <f>input1!C36</f>
        <v>28503</v>
      </c>
      <c r="D36" s="150" t="str">
        <f>input1!D36</f>
        <v>ด.ญ.น้ำฝน  วงษ์สนอง</v>
      </c>
      <c r="E36" s="151">
        <f>input1!E36</f>
        <v>2</v>
      </c>
      <c r="F36" s="113">
        <v>2</v>
      </c>
      <c r="G36" s="114">
        <v>2</v>
      </c>
      <c r="H36" s="114">
        <v>2</v>
      </c>
      <c r="I36" s="114">
        <v>2</v>
      </c>
      <c r="J36" s="115">
        <v>1</v>
      </c>
      <c r="K36" s="155">
        <v>1</v>
      </c>
      <c r="L36" s="114">
        <v>2</v>
      </c>
      <c r="M36" s="114">
        <v>2</v>
      </c>
      <c r="N36" s="114">
        <v>2</v>
      </c>
      <c r="O36" s="156">
        <v>1</v>
      </c>
      <c r="P36" s="113">
        <v>2</v>
      </c>
      <c r="Q36" s="114">
        <v>2</v>
      </c>
      <c r="R36" s="114">
        <v>1</v>
      </c>
      <c r="S36" s="114">
        <v>2</v>
      </c>
      <c r="T36" s="115">
        <v>2</v>
      </c>
      <c r="U36" s="155">
        <v>2</v>
      </c>
      <c r="V36" s="114">
        <v>1</v>
      </c>
      <c r="W36" s="114">
        <v>2</v>
      </c>
      <c r="X36" s="114">
        <v>1</v>
      </c>
      <c r="Y36" s="156">
        <v>2</v>
      </c>
      <c r="Z36" s="113">
        <v>1</v>
      </c>
      <c r="AA36" s="114">
        <v>1</v>
      </c>
      <c r="AB36" s="114">
        <v>2</v>
      </c>
      <c r="AC36" s="114">
        <v>1</v>
      </c>
      <c r="AD36" s="115">
        <v>2</v>
      </c>
      <c r="AE36" s="125">
        <f t="shared" si="15"/>
        <v>8</v>
      </c>
      <c r="AF36" s="131">
        <f t="shared" si="5"/>
        <v>8</v>
      </c>
      <c r="AG36" s="132">
        <f t="shared" si="6"/>
        <v>2</v>
      </c>
      <c r="AH36" s="127">
        <f t="shared" si="16"/>
        <v>8</v>
      </c>
      <c r="AI36" s="132">
        <f t="shared" si="7"/>
        <v>8</v>
      </c>
      <c r="AJ36" s="132">
        <f t="shared" si="8"/>
        <v>3</v>
      </c>
      <c r="AK36" s="132">
        <f t="shared" si="9"/>
        <v>2</v>
      </c>
      <c r="AL36" s="127">
        <f t="shared" si="17"/>
        <v>10</v>
      </c>
      <c r="AM36" s="132">
        <f t="shared" si="10"/>
        <v>10</v>
      </c>
      <c r="AN36" s="132">
        <f t="shared" si="11"/>
        <v>2</v>
      </c>
      <c r="AO36" s="132">
        <f t="shared" si="12"/>
        <v>2</v>
      </c>
      <c r="AP36" s="127">
        <f t="shared" si="18"/>
        <v>8</v>
      </c>
      <c r="AQ36" s="132">
        <f t="shared" si="13"/>
        <v>8</v>
      </c>
      <c r="AR36" s="127">
        <f t="shared" si="19"/>
        <v>9</v>
      </c>
      <c r="AS36" s="133">
        <f t="shared" si="14"/>
        <v>9</v>
      </c>
    </row>
    <row r="37" spans="1:45" ht="21">
      <c r="A37" s="158" t="s">
        <v>75</v>
      </c>
      <c r="B37" s="148" t="str">
        <f>input1!B37</f>
        <v>1/7</v>
      </c>
      <c r="C37" s="149">
        <f>input1!C37</f>
        <v>28504</v>
      </c>
      <c r="D37" s="150" t="str">
        <f>input1!D37</f>
        <v>ด.ญ.ปวีณา  งามสมนึก</v>
      </c>
      <c r="E37" s="151">
        <f>input1!E37</f>
        <v>2</v>
      </c>
      <c r="F37" s="107">
        <v>2</v>
      </c>
      <c r="G37" s="108">
        <v>1</v>
      </c>
      <c r="H37" s="108">
        <v>1</v>
      </c>
      <c r="I37" s="108">
        <v>2</v>
      </c>
      <c r="J37" s="109">
        <v>1</v>
      </c>
      <c r="K37" s="152">
        <v>1</v>
      </c>
      <c r="L37" s="108">
        <v>1</v>
      </c>
      <c r="M37" s="108">
        <v>1</v>
      </c>
      <c r="N37" s="108">
        <v>2</v>
      </c>
      <c r="O37" s="153">
        <v>1</v>
      </c>
      <c r="P37" s="107">
        <v>1</v>
      </c>
      <c r="Q37" s="108">
        <v>1</v>
      </c>
      <c r="R37" s="108">
        <v>2</v>
      </c>
      <c r="S37" s="108">
        <v>1</v>
      </c>
      <c r="T37" s="109">
        <v>1</v>
      </c>
      <c r="U37" s="152">
        <v>2</v>
      </c>
      <c r="V37" s="108">
        <v>2</v>
      </c>
      <c r="W37" s="108">
        <v>1</v>
      </c>
      <c r="X37" s="108">
        <v>1</v>
      </c>
      <c r="Y37" s="153">
        <v>2</v>
      </c>
      <c r="Z37" s="107">
        <v>2</v>
      </c>
      <c r="AA37" s="108">
        <v>1</v>
      </c>
      <c r="AB37" s="108">
        <v>1</v>
      </c>
      <c r="AC37" s="108">
        <v>1</v>
      </c>
      <c r="AD37" s="109">
        <v>2</v>
      </c>
      <c r="AE37" s="125">
        <f t="shared" si="15"/>
        <v>7</v>
      </c>
      <c r="AF37" s="131">
        <f t="shared" si="5"/>
        <v>7</v>
      </c>
      <c r="AG37" s="132">
        <f t="shared" si="6"/>
        <v>3</v>
      </c>
      <c r="AH37" s="127">
        <f t="shared" si="16"/>
        <v>7</v>
      </c>
      <c r="AI37" s="132">
        <f t="shared" si="7"/>
        <v>7</v>
      </c>
      <c r="AJ37" s="132">
        <f t="shared" si="8"/>
        <v>2</v>
      </c>
      <c r="AK37" s="132">
        <f t="shared" si="9"/>
        <v>2</v>
      </c>
      <c r="AL37" s="127">
        <f t="shared" si="17"/>
        <v>7</v>
      </c>
      <c r="AM37" s="132">
        <f t="shared" si="10"/>
        <v>7</v>
      </c>
      <c r="AN37" s="132">
        <f t="shared" si="11"/>
        <v>3</v>
      </c>
      <c r="AO37" s="132">
        <f t="shared" si="12"/>
        <v>3</v>
      </c>
      <c r="AP37" s="127">
        <f t="shared" si="18"/>
        <v>9</v>
      </c>
      <c r="AQ37" s="132">
        <f t="shared" si="13"/>
        <v>9</v>
      </c>
      <c r="AR37" s="127">
        <f t="shared" si="19"/>
        <v>10</v>
      </c>
      <c r="AS37" s="133">
        <f t="shared" si="14"/>
        <v>10</v>
      </c>
    </row>
    <row r="38" spans="1:45" ht="21.75" thickBot="1">
      <c r="A38" s="159" t="s">
        <v>76</v>
      </c>
      <c r="B38" s="160" t="str">
        <f>input1!B38</f>
        <v>1/7</v>
      </c>
      <c r="C38" s="161">
        <f>input1!C38</f>
        <v>28505</v>
      </c>
      <c r="D38" s="162" t="str">
        <f>input1!D38</f>
        <v>ด.ญ.พรไพลิน  เครือยศ</v>
      </c>
      <c r="E38" s="163">
        <f>input1!E38</f>
        <v>2</v>
      </c>
      <c r="F38" s="121">
        <v>2</v>
      </c>
      <c r="G38" s="122">
        <v>1</v>
      </c>
      <c r="H38" s="122">
        <v>1</v>
      </c>
      <c r="I38" s="122">
        <v>2</v>
      </c>
      <c r="J38" s="123">
        <v>2</v>
      </c>
      <c r="K38" s="164">
        <v>1</v>
      </c>
      <c r="L38" s="122">
        <v>2</v>
      </c>
      <c r="M38" s="122">
        <v>1</v>
      </c>
      <c r="N38" s="122">
        <v>2</v>
      </c>
      <c r="O38" s="165">
        <v>2</v>
      </c>
      <c r="P38" s="121">
        <v>1</v>
      </c>
      <c r="Q38" s="122">
        <v>1</v>
      </c>
      <c r="R38" s="122">
        <v>1</v>
      </c>
      <c r="S38" s="122">
        <v>1</v>
      </c>
      <c r="T38" s="123">
        <v>1</v>
      </c>
      <c r="U38" s="164">
        <v>2</v>
      </c>
      <c r="V38" s="122">
        <v>2</v>
      </c>
      <c r="W38" s="122">
        <v>1</v>
      </c>
      <c r="X38" s="122">
        <v>1</v>
      </c>
      <c r="Y38" s="165">
        <v>2</v>
      </c>
      <c r="Z38" s="121">
        <v>1</v>
      </c>
      <c r="AA38" s="122">
        <v>1</v>
      </c>
      <c r="AB38" s="122">
        <v>1</v>
      </c>
      <c r="AC38" s="122">
        <v>1</v>
      </c>
      <c r="AD38" s="123">
        <v>1</v>
      </c>
      <c r="AE38" s="125">
        <f t="shared" si="15"/>
        <v>6</v>
      </c>
      <c r="AF38" s="135">
        <f t="shared" si="5"/>
        <v>6</v>
      </c>
      <c r="AG38" s="136">
        <f t="shared" si="6"/>
        <v>2</v>
      </c>
      <c r="AH38" s="127">
        <f t="shared" si="16"/>
        <v>7</v>
      </c>
      <c r="AI38" s="136">
        <f t="shared" si="7"/>
        <v>7</v>
      </c>
      <c r="AJ38" s="136">
        <f t="shared" si="8"/>
        <v>3</v>
      </c>
      <c r="AK38" s="136">
        <f t="shared" si="9"/>
        <v>3</v>
      </c>
      <c r="AL38" s="127">
        <f t="shared" si="17"/>
        <v>10</v>
      </c>
      <c r="AM38" s="136">
        <f t="shared" si="10"/>
        <v>10</v>
      </c>
      <c r="AN38" s="136">
        <f t="shared" si="11"/>
        <v>3</v>
      </c>
      <c r="AO38" s="136">
        <f t="shared" si="12"/>
        <v>3</v>
      </c>
      <c r="AP38" s="127">
        <f t="shared" si="18"/>
        <v>9</v>
      </c>
      <c r="AQ38" s="136">
        <f t="shared" si="13"/>
        <v>9</v>
      </c>
      <c r="AR38" s="127">
        <f t="shared" si="19"/>
        <v>10</v>
      </c>
      <c r="AS38" s="137">
        <f t="shared" si="14"/>
        <v>10</v>
      </c>
    </row>
    <row r="39" spans="1:45" ht="21">
      <c r="A39" s="147" t="s">
        <v>77</v>
      </c>
      <c r="B39" s="148" t="str">
        <f>input1!B39</f>
        <v>1/7</v>
      </c>
      <c r="C39" s="149">
        <f>input1!C39</f>
        <v>28506</v>
      </c>
      <c r="D39" s="150" t="str">
        <f>input1!D39</f>
        <v>ด.ญ.พรรณพัชร  แตงเกิด</v>
      </c>
      <c r="E39" s="151">
        <f>input1!E39</f>
        <v>2</v>
      </c>
      <c r="F39" s="107">
        <v>2</v>
      </c>
      <c r="G39" s="108">
        <v>2</v>
      </c>
      <c r="H39" s="108">
        <v>1</v>
      </c>
      <c r="I39" s="108">
        <v>2</v>
      </c>
      <c r="J39" s="109">
        <v>2</v>
      </c>
      <c r="K39" s="152">
        <v>1</v>
      </c>
      <c r="L39" s="108">
        <v>1</v>
      </c>
      <c r="M39" s="108">
        <v>2</v>
      </c>
      <c r="N39" s="108">
        <v>2</v>
      </c>
      <c r="O39" s="153">
        <v>1</v>
      </c>
      <c r="P39" s="107">
        <v>1</v>
      </c>
      <c r="Q39" s="108">
        <v>1</v>
      </c>
      <c r="R39" s="108">
        <v>1</v>
      </c>
      <c r="S39" s="108">
        <v>2</v>
      </c>
      <c r="T39" s="109">
        <v>2</v>
      </c>
      <c r="U39" s="152">
        <v>2</v>
      </c>
      <c r="V39" s="108">
        <v>2</v>
      </c>
      <c r="W39" s="108">
        <v>1</v>
      </c>
      <c r="X39" s="108">
        <v>1</v>
      </c>
      <c r="Y39" s="153">
        <v>2</v>
      </c>
      <c r="Z39" s="107">
        <v>2</v>
      </c>
      <c r="AA39" s="108">
        <v>1</v>
      </c>
      <c r="AB39" s="108">
        <v>1</v>
      </c>
      <c r="AC39" s="108">
        <v>2</v>
      </c>
      <c r="AD39" s="109">
        <v>2</v>
      </c>
      <c r="AE39" s="125">
        <f t="shared" si="15"/>
        <v>8</v>
      </c>
      <c r="AF39" s="126">
        <f t="shared" si="5"/>
        <v>8</v>
      </c>
      <c r="AG39" s="127">
        <f t="shared" si="6"/>
        <v>3</v>
      </c>
      <c r="AH39" s="127">
        <f t="shared" si="16"/>
        <v>8</v>
      </c>
      <c r="AI39" s="127">
        <f t="shared" si="7"/>
        <v>8</v>
      </c>
      <c r="AJ39" s="127">
        <f t="shared" si="8"/>
        <v>2</v>
      </c>
      <c r="AK39" s="127">
        <f t="shared" si="9"/>
        <v>2</v>
      </c>
      <c r="AL39" s="127">
        <f t="shared" si="17"/>
        <v>9</v>
      </c>
      <c r="AM39" s="127">
        <f t="shared" si="10"/>
        <v>9</v>
      </c>
      <c r="AN39" s="127">
        <f t="shared" si="11"/>
        <v>3</v>
      </c>
      <c r="AO39" s="127">
        <f t="shared" si="12"/>
        <v>2</v>
      </c>
      <c r="AP39" s="127">
        <f t="shared" si="18"/>
        <v>8</v>
      </c>
      <c r="AQ39" s="127">
        <f t="shared" si="13"/>
        <v>8</v>
      </c>
      <c r="AR39" s="127">
        <f t="shared" si="19"/>
        <v>10</v>
      </c>
      <c r="AS39" s="128">
        <f t="shared" si="14"/>
        <v>10</v>
      </c>
    </row>
    <row r="40" spans="1:45" ht="21">
      <c r="A40" s="154" t="s">
        <v>78</v>
      </c>
      <c r="B40" s="148" t="str">
        <f>input1!B40</f>
        <v>1/7</v>
      </c>
      <c r="C40" s="149">
        <f>input1!C40</f>
        <v>28507</v>
      </c>
      <c r="D40" s="150" t="str">
        <f>input1!D40</f>
        <v>ด.ญ.พัชราภรณ์  ชาวนา</v>
      </c>
      <c r="E40" s="151">
        <f>input1!E40</f>
        <v>2</v>
      </c>
      <c r="F40" s="113">
        <v>2</v>
      </c>
      <c r="G40" s="114">
        <v>1</v>
      </c>
      <c r="H40" s="114">
        <v>1</v>
      </c>
      <c r="I40" s="114">
        <v>2</v>
      </c>
      <c r="J40" s="115">
        <v>1</v>
      </c>
      <c r="K40" s="155">
        <v>1</v>
      </c>
      <c r="L40" s="114">
        <v>2</v>
      </c>
      <c r="M40" s="114">
        <v>2</v>
      </c>
      <c r="N40" s="114">
        <v>2</v>
      </c>
      <c r="O40" s="156">
        <v>1</v>
      </c>
      <c r="P40" s="113">
        <v>2</v>
      </c>
      <c r="Q40" s="114">
        <v>1</v>
      </c>
      <c r="R40" s="114">
        <v>2</v>
      </c>
      <c r="S40" s="114">
        <v>1</v>
      </c>
      <c r="T40" s="115">
        <v>2</v>
      </c>
      <c r="U40" s="155">
        <v>2</v>
      </c>
      <c r="V40" s="114">
        <v>2</v>
      </c>
      <c r="W40" s="114">
        <v>1</v>
      </c>
      <c r="X40" s="114">
        <v>1</v>
      </c>
      <c r="Y40" s="156">
        <v>1</v>
      </c>
      <c r="Z40" s="113">
        <v>1</v>
      </c>
      <c r="AA40" s="114">
        <v>1</v>
      </c>
      <c r="AB40" s="114">
        <v>1</v>
      </c>
      <c r="AC40" s="114">
        <v>2</v>
      </c>
      <c r="AD40" s="115">
        <v>1</v>
      </c>
      <c r="AE40" s="125">
        <f t="shared" si="15"/>
        <v>9</v>
      </c>
      <c r="AF40" s="131">
        <f t="shared" si="5"/>
        <v>9</v>
      </c>
      <c r="AG40" s="132">
        <f t="shared" si="6"/>
        <v>2</v>
      </c>
      <c r="AH40" s="127">
        <f t="shared" si="16"/>
        <v>6</v>
      </c>
      <c r="AI40" s="132">
        <f t="shared" si="7"/>
        <v>6</v>
      </c>
      <c r="AJ40" s="132">
        <f t="shared" si="8"/>
        <v>3</v>
      </c>
      <c r="AK40" s="132">
        <f t="shared" si="9"/>
        <v>3</v>
      </c>
      <c r="AL40" s="127">
        <f t="shared" si="17"/>
        <v>10</v>
      </c>
      <c r="AM40" s="132">
        <f t="shared" si="10"/>
        <v>10</v>
      </c>
      <c r="AN40" s="132">
        <f t="shared" si="11"/>
        <v>2</v>
      </c>
      <c r="AO40" s="132">
        <f t="shared" si="12"/>
        <v>3</v>
      </c>
      <c r="AP40" s="127">
        <f t="shared" si="18"/>
        <v>8</v>
      </c>
      <c r="AQ40" s="132">
        <f t="shared" si="13"/>
        <v>8</v>
      </c>
      <c r="AR40" s="127">
        <f t="shared" si="19"/>
        <v>9</v>
      </c>
      <c r="AS40" s="133">
        <f t="shared" si="14"/>
        <v>9</v>
      </c>
    </row>
    <row r="41" spans="1:45" ht="21">
      <c r="A41" s="157" t="s">
        <v>79</v>
      </c>
      <c r="B41" s="148" t="str">
        <f>input1!B41</f>
        <v>1/7</v>
      </c>
      <c r="C41" s="149">
        <f>input1!C41</f>
        <v>28508</v>
      </c>
      <c r="D41" s="150" t="str">
        <f>input1!D41</f>
        <v>ด.ญ.ฟารีดาห์  คันธทรัพย์</v>
      </c>
      <c r="E41" s="151">
        <f>input1!E41</f>
        <v>2</v>
      </c>
      <c r="F41" s="113">
        <v>2</v>
      </c>
      <c r="G41" s="114">
        <v>1</v>
      </c>
      <c r="H41" s="114">
        <v>2</v>
      </c>
      <c r="I41" s="114">
        <v>2</v>
      </c>
      <c r="J41" s="115">
        <v>1</v>
      </c>
      <c r="K41" s="155">
        <v>2</v>
      </c>
      <c r="L41" s="114">
        <v>2</v>
      </c>
      <c r="M41" s="114">
        <v>2</v>
      </c>
      <c r="N41" s="114">
        <v>2</v>
      </c>
      <c r="O41" s="156">
        <v>1</v>
      </c>
      <c r="P41" s="113">
        <v>2</v>
      </c>
      <c r="Q41" s="114">
        <v>1</v>
      </c>
      <c r="R41" s="114">
        <v>2</v>
      </c>
      <c r="S41" s="114">
        <v>2</v>
      </c>
      <c r="T41" s="115">
        <v>1</v>
      </c>
      <c r="U41" s="155">
        <v>2</v>
      </c>
      <c r="V41" s="114">
        <v>2</v>
      </c>
      <c r="W41" s="114">
        <v>1</v>
      </c>
      <c r="X41" s="114">
        <v>1</v>
      </c>
      <c r="Y41" s="156">
        <v>2</v>
      </c>
      <c r="Z41" s="113">
        <v>1</v>
      </c>
      <c r="AA41" s="114">
        <v>1</v>
      </c>
      <c r="AB41" s="114">
        <v>2</v>
      </c>
      <c r="AC41" s="114">
        <v>2</v>
      </c>
      <c r="AD41" s="115">
        <v>2</v>
      </c>
      <c r="AE41" s="125">
        <f t="shared" si="15"/>
        <v>10</v>
      </c>
      <c r="AF41" s="131">
        <f t="shared" si="5"/>
        <v>10</v>
      </c>
      <c r="AG41" s="132">
        <f t="shared" si="6"/>
        <v>2</v>
      </c>
      <c r="AH41" s="127">
        <f t="shared" si="16"/>
        <v>6</v>
      </c>
      <c r="AI41" s="132">
        <f t="shared" si="7"/>
        <v>6</v>
      </c>
      <c r="AJ41" s="132">
        <f t="shared" si="8"/>
        <v>3</v>
      </c>
      <c r="AK41" s="132">
        <f t="shared" si="9"/>
        <v>2</v>
      </c>
      <c r="AL41" s="127">
        <f t="shared" si="17"/>
        <v>8</v>
      </c>
      <c r="AM41" s="132">
        <f t="shared" si="10"/>
        <v>8</v>
      </c>
      <c r="AN41" s="132">
        <f t="shared" si="11"/>
        <v>2</v>
      </c>
      <c r="AO41" s="132">
        <f t="shared" si="12"/>
        <v>2</v>
      </c>
      <c r="AP41" s="127">
        <f t="shared" si="18"/>
        <v>9</v>
      </c>
      <c r="AQ41" s="132">
        <f t="shared" si="13"/>
        <v>9</v>
      </c>
      <c r="AR41" s="127">
        <f t="shared" si="19"/>
        <v>10</v>
      </c>
      <c r="AS41" s="133">
        <f t="shared" si="14"/>
        <v>10</v>
      </c>
    </row>
    <row r="42" spans="1:45" ht="21">
      <c r="A42" s="158" t="s">
        <v>80</v>
      </c>
      <c r="B42" s="148" t="str">
        <f>input1!B42</f>
        <v>1/7</v>
      </c>
      <c r="C42" s="149">
        <f>input1!C42</f>
        <v>28509</v>
      </c>
      <c r="D42" s="150" t="str">
        <f>input1!D42</f>
        <v>ด.ญ.พิมพ์ลภัส  กลางโยธี</v>
      </c>
      <c r="E42" s="151">
        <f>input1!E42</f>
        <v>2</v>
      </c>
      <c r="F42" s="107">
        <v>2</v>
      </c>
      <c r="G42" s="108">
        <v>1</v>
      </c>
      <c r="H42" s="108">
        <v>2</v>
      </c>
      <c r="I42" s="108">
        <v>2</v>
      </c>
      <c r="J42" s="109">
        <v>1</v>
      </c>
      <c r="K42" s="152">
        <v>1</v>
      </c>
      <c r="L42" s="108">
        <v>2</v>
      </c>
      <c r="M42" s="108">
        <v>2</v>
      </c>
      <c r="N42" s="108">
        <v>2</v>
      </c>
      <c r="O42" s="153">
        <v>2</v>
      </c>
      <c r="P42" s="107">
        <v>1</v>
      </c>
      <c r="Q42" s="108">
        <v>1</v>
      </c>
      <c r="R42" s="108">
        <v>2</v>
      </c>
      <c r="S42" s="108">
        <v>1</v>
      </c>
      <c r="T42" s="109">
        <v>2</v>
      </c>
      <c r="U42" s="152">
        <v>2</v>
      </c>
      <c r="V42" s="108">
        <v>2</v>
      </c>
      <c r="W42" s="108">
        <v>1</v>
      </c>
      <c r="X42" s="108">
        <v>1</v>
      </c>
      <c r="Y42" s="153">
        <v>2</v>
      </c>
      <c r="Z42" s="107">
        <v>2</v>
      </c>
      <c r="AA42" s="108">
        <v>1</v>
      </c>
      <c r="AB42" s="108">
        <v>2</v>
      </c>
      <c r="AC42" s="108">
        <v>2</v>
      </c>
      <c r="AD42" s="109">
        <v>2</v>
      </c>
      <c r="AE42" s="125">
        <f t="shared" si="15"/>
        <v>10</v>
      </c>
      <c r="AF42" s="131">
        <f t="shared" si="5"/>
        <v>10</v>
      </c>
      <c r="AG42" s="132">
        <f t="shared" si="6"/>
        <v>2</v>
      </c>
      <c r="AH42" s="127">
        <f t="shared" si="16"/>
        <v>6</v>
      </c>
      <c r="AI42" s="132">
        <f t="shared" si="7"/>
        <v>6</v>
      </c>
      <c r="AJ42" s="132">
        <f t="shared" si="8"/>
        <v>2</v>
      </c>
      <c r="AK42" s="132">
        <f t="shared" si="9"/>
        <v>2</v>
      </c>
      <c r="AL42" s="127">
        <f t="shared" si="17"/>
        <v>9</v>
      </c>
      <c r="AM42" s="132">
        <f t="shared" si="10"/>
        <v>9</v>
      </c>
      <c r="AN42" s="132">
        <f t="shared" si="11"/>
        <v>3</v>
      </c>
      <c r="AO42" s="132">
        <f t="shared" si="12"/>
        <v>3</v>
      </c>
      <c r="AP42" s="127">
        <f t="shared" si="18"/>
        <v>10</v>
      </c>
      <c r="AQ42" s="132">
        <f t="shared" si="13"/>
        <v>10</v>
      </c>
      <c r="AR42" s="127">
        <f t="shared" si="19"/>
        <v>10</v>
      </c>
      <c r="AS42" s="133">
        <f t="shared" si="14"/>
        <v>10</v>
      </c>
    </row>
    <row r="43" spans="1:45" ht="21.75" thickBot="1">
      <c r="A43" s="159" t="s">
        <v>81</v>
      </c>
      <c r="B43" s="160" t="str">
        <f>input1!B43</f>
        <v>1/7</v>
      </c>
      <c r="C43" s="161">
        <f>input1!C43</f>
        <v>28510</v>
      </c>
      <c r="D43" s="162" t="str">
        <f>input1!D43</f>
        <v>ด.ญ.เพ็ชรรัตน์  ราชฉวาง</v>
      </c>
      <c r="E43" s="163">
        <f>input1!E43</f>
        <v>2</v>
      </c>
      <c r="F43" s="121">
        <v>2</v>
      </c>
      <c r="G43" s="122">
        <v>1</v>
      </c>
      <c r="H43" s="122">
        <v>2</v>
      </c>
      <c r="I43" s="122">
        <v>2</v>
      </c>
      <c r="J43" s="123">
        <v>2</v>
      </c>
      <c r="K43" s="164">
        <v>1</v>
      </c>
      <c r="L43" s="122">
        <v>1</v>
      </c>
      <c r="M43" s="122">
        <v>1</v>
      </c>
      <c r="N43" s="122">
        <v>2</v>
      </c>
      <c r="O43" s="165">
        <v>1</v>
      </c>
      <c r="P43" s="121">
        <v>1</v>
      </c>
      <c r="Q43" s="122">
        <v>1</v>
      </c>
      <c r="R43" s="122">
        <v>1</v>
      </c>
      <c r="S43" s="122">
        <v>2</v>
      </c>
      <c r="T43" s="123">
        <v>1</v>
      </c>
      <c r="U43" s="164">
        <v>2</v>
      </c>
      <c r="V43" s="122">
        <v>2</v>
      </c>
      <c r="W43" s="122">
        <v>1</v>
      </c>
      <c r="X43" s="122">
        <v>1</v>
      </c>
      <c r="Y43" s="165">
        <v>2</v>
      </c>
      <c r="Z43" s="121">
        <v>1</v>
      </c>
      <c r="AA43" s="122">
        <v>1</v>
      </c>
      <c r="AB43" s="122">
        <v>1</v>
      </c>
      <c r="AC43" s="122">
        <v>1</v>
      </c>
      <c r="AD43" s="123">
        <v>1</v>
      </c>
      <c r="AE43" s="125">
        <f t="shared" si="15"/>
        <v>7</v>
      </c>
      <c r="AF43" s="135">
        <f t="shared" si="5"/>
        <v>7</v>
      </c>
      <c r="AG43" s="136">
        <f t="shared" si="6"/>
        <v>3</v>
      </c>
      <c r="AH43" s="127">
        <f t="shared" si="16"/>
        <v>8</v>
      </c>
      <c r="AI43" s="136">
        <f t="shared" si="7"/>
        <v>8</v>
      </c>
      <c r="AJ43" s="136">
        <f t="shared" si="8"/>
        <v>3</v>
      </c>
      <c r="AK43" s="136">
        <f t="shared" si="9"/>
        <v>3</v>
      </c>
      <c r="AL43" s="127">
        <f t="shared" si="17"/>
        <v>9</v>
      </c>
      <c r="AM43" s="136">
        <f t="shared" si="10"/>
        <v>9</v>
      </c>
      <c r="AN43" s="136">
        <f t="shared" si="11"/>
        <v>3</v>
      </c>
      <c r="AO43" s="136">
        <f t="shared" si="12"/>
        <v>2</v>
      </c>
      <c r="AP43" s="127">
        <f t="shared" si="18"/>
        <v>8</v>
      </c>
      <c r="AQ43" s="136">
        <f t="shared" si="13"/>
        <v>8</v>
      </c>
      <c r="AR43" s="127">
        <f t="shared" si="19"/>
        <v>10</v>
      </c>
      <c r="AS43" s="137">
        <f t="shared" si="14"/>
        <v>10</v>
      </c>
    </row>
    <row r="44" spans="1:45" ht="21">
      <c r="A44" s="147" t="s">
        <v>82</v>
      </c>
      <c r="B44" s="148" t="str">
        <f>input1!B44</f>
        <v>1/7</v>
      </c>
      <c r="C44" s="149">
        <f>input1!C44</f>
        <v>28511</v>
      </c>
      <c r="D44" s="150" t="str">
        <f>input1!D44</f>
        <v>ด.ญ.ภาวินี  ซามาตร</v>
      </c>
      <c r="E44" s="151">
        <f>input1!E44</f>
        <v>2</v>
      </c>
      <c r="F44" s="107">
        <v>2</v>
      </c>
      <c r="G44" s="108">
        <v>1</v>
      </c>
      <c r="H44" s="108">
        <v>1</v>
      </c>
      <c r="I44" s="108">
        <v>2</v>
      </c>
      <c r="J44" s="109">
        <v>2</v>
      </c>
      <c r="K44" s="152">
        <v>1</v>
      </c>
      <c r="L44" s="108">
        <v>2</v>
      </c>
      <c r="M44" s="108">
        <v>1</v>
      </c>
      <c r="N44" s="108">
        <v>1</v>
      </c>
      <c r="O44" s="153">
        <v>1</v>
      </c>
      <c r="P44" s="107">
        <v>2</v>
      </c>
      <c r="Q44" s="108">
        <v>1</v>
      </c>
      <c r="R44" s="108">
        <v>1</v>
      </c>
      <c r="S44" s="108">
        <v>1</v>
      </c>
      <c r="T44" s="109">
        <v>1</v>
      </c>
      <c r="U44" s="152">
        <v>2</v>
      </c>
      <c r="V44" s="108">
        <v>2</v>
      </c>
      <c r="W44" s="108">
        <v>1</v>
      </c>
      <c r="X44" s="108">
        <v>1</v>
      </c>
      <c r="Y44" s="153">
        <v>2</v>
      </c>
      <c r="Z44" s="107">
        <v>2</v>
      </c>
      <c r="AA44" s="108">
        <v>1</v>
      </c>
      <c r="AB44" s="108">
        <v>2</v>
      </c>
      <c r="AC44" s="108">
        <v>1</v>
      </c>
      <c r="AD44" s="109">
        <v>1</v>
      </c>
      <c r="AE44" s="125">
        <f t="shared" si="15"/>
        <v>6</v>
      </c>
      <c r="AF44" s="126">
        <f t="shared" si="5"/>
        <v>6</v>
      </c>
      <c r="AG44" s="127">
        <f t="shared" si="6"/>
        <v>2</v>
      </c>
      <c r="AH44" s="127">
        <f t="shared" si="16"/>
        <v>7</v>
      </c>
      <c r="AI44" s="127">
        <f t="shared" si="7"/>
        <v>7</v>
      </c>
      <c r="AJ44" s="127">
        <f t="shared" si="8"/>
        <v>2</v>
      </c>
      <c r="AK44" s="127">
        <f t="shared" si="9"/>
        <v>3</v>
      </c>
      <c r="AL44" s="127">
        <f t="shared" si="17"/>
        <v>8</v>
      </c>
      <c r="AM44" s="127">
        <f t="shared" si="10"/>
        <v>8</v>
      </c>
      <c r="AN44" s="127">
        <f t="shared" si="11"/>
        <v>2</v>
      </c>
      <c r="AO44" s="127">
        <f t="shared" si="12"/>
        <v>3</v>
      </c>
      <c r="AP44" s="127">
        <f t="shared" si="18"/>
        <v>9</v>
      </c>
      <c r="AQ44" s="127">
        <f t="shared" si="13"/>
        <v>9</v>
      </c>
      <c r="AR44" s="127">
        <f t="shared" si="19"/>
        <v>9</v>
      </c>
      <c r="AS44" s="128">
        <f t="shared" si="14"/>
        <v>9</v>
      </c>
    </row>
    <row r="45" spans="1:45" ht="21">
      <c r="A45" s="154" t="s">
        <v>83</v>
      </c>
      <c r="B45" s="148" t="str">
        <f>input1!B45</f>
        <v>1/7</v>
      </c>
      <c r="C45" s="149">
        <f>input1!C45</f>
        <v>28512</v>
      </c>
      <c r="D45" s="150" t="str">
        <f>input1!D45</f>
        <v>ด.ญ.มณีนันท์  สุขะ</v>
      </c>
      <c r="E45" s="151">
        <f>input1!E45</f>
        <v>2</v>
      </c>
      <c r="F45" s="113">
        <v>2</v>
      </c>
      <c r="G45" s="114">
        <v>2</v>
      </c>
      <c r="H45" s="114">
        <v>1</v>
      </c>
      <c r="I45" s="114">
        <v>2</v>
      </c>
      <c r="J45" s="115">
        <v>1</v>
      </c>
      <c r="K45" s="155">
        <v>1</v>
      </c>
      <c r="L45" s="114">
        <v>2</v>
      </c>
      <c r="M45" s="114">
        <v>2</v>
      </c>
      <c r="N45" s="114">
        <v>2</v>
      </c>
      <c r="O45" s="156">
        <v>2</v>
      </c>
      <c r="P45" s="113">
        <v>1</v>
      </c>
      <c r="Q45" s="114">
        <v>1</v>
      </c>
      <c r="R45" s="114">
        <v>1</v>
      </c>
      <c r="S45" s="114">
        <v>1</v>
      </c>
      <c r="T45" s="115">
        <v>2</v>
      </c>
      <c r="U45" s="155">
        <v>1</v>
      </c>
      <c r="V45" s="114">
        <v>2</v>
      </c>
      <c r="W45" s="114">
        <v>2</v>
      </c>
      <c r="X45" s="114">
        <v>1</v>
      </c>
      <c r="Y45" s="156">
        <v>2</v>
      </c>
      <c r="Z45" s="113">
        <v>2</v>
      </c>
      <c r="AA45" s="114">
        <v>2</v>
      </c>
      <c r="AB45" s="114">
        <v>2</v>
      </c>
      <c r="AC45" s="114">
        <v>1</v>
      </c>
      <c r="AD45" s="115">
        <v>2</v>
      </c>
      <c r="AE45" s="125">
        <f t="shared" si="15"/>
        <v>6</v>
      </c>
      <c r="AF45" s="131">
        <f t="shared" si="5"/>
        <v>6</v>
      </c>
      <c r="AG45" s="132">
        <f t="shared" si="6"/>
        <v>2</v>
      </c>
      <c r="AH45" s="127">
        <f t="shared" si="16"/>
        <v>8</v>
      </c>
      <c r="AI45" s="132">
        <f t="shared" si="7"/>
        <v>8</v>
      </c>
      <c r="AJ45" s="132">
        <f t="shared" si="8"/>
        <v>2</v>
      </c>
      <c r="AK45" s="132">
        <f t="shared" si="9"/>
        <v>2</v>
      </c>
      <c r="AL45" s="127">
        <f t="shared" si="17"/>
        <v>10</v>
      </c>
      <c r="AM45" s="132">
        <f t="shared" si="10"/>
        <v>10</v>
      </c>
      <c r="AN45" s="132">
        <f t="shared" si="11"/>
        <v>3</v>
      </c>
      <c r="AO45" s="132">
        <f t="shared" si="12"/>
        <v>3</v>
      </c>
      <c r="AP45" s="127">
        <f t="shared" si="18"/>
        <v>10</v>
      </c>
      <c r="AQ45" s="132">
        <f t="shared" si="13"/>
        <v>10</v>
      </c>
      <c r="AR45" s="127">
        <f t="shared" si="19"/>
        <v>10</v>
      </c>
      <c r="AS45" s="133">
        <f t="shared" si="14"/>
        <v>10</v>
      </c>
    </row>
    <row r="46" spans="1:45" ht="21">
      <c r="A46" s="157" t="s">
        <v>84</v>
      </c>
      <c r="B46" s="148" t="str">
        <f>input1!B46</f>
        <v>1/7</v>
      </c>
      <c r="C46" s="149">
        <f>input1!C46</f>
        <v>28513</v>
      </c>
      <c r="D46" s="150" t="str">
        <f>input1!D46</f>
        <v>ด.ญ.วรวรรณ  นาคสุวรรณ์</v>
      </c>
      <c r="E46" s="151">
        <f>input1!E46</f>
        <v>2</v>
      </c>
      <c r="F46" s="113">
        <v>2</v>
      </c>
      <c r="G46" s="114">
        <v>1</v>
      </c>
      <c r="H46" s="114">
        <v>2</v>
      </c>
      <c r="I46" s="114">
        <v>2</v>
      </c>
      <c r="J46" s="115">
        <v>2</v>
      </c>
      <c r="K46" s="155">
        <v>1</v>
      </c>
      <c r="L46" s="114">
        <v>2</v>
      </c>
      <c r="M46" s="114">
        <v>2</v>
      </c>
      <c r="N46" s="114">
        <v>2</v>
      </c>
      <c r="O46" s="156">
        <v>1</v>
      </c>
      <c r="P46" s="113">
        <v>1</v>
      </c>
      <c r="Q46" s="114">
        <v>1</v>
      </c>
      <c r="R46" s="114">
        <v>1</v>
      </c>
      <c r="S46" s="114">
        <v>1</v>
      </c>
      <c r="T46" s="115">
        <v>1</v>
      </c>
      <c r="U46" s="155">
        <v>2</v>
      </c>
      <c r="V46" s="114">
        <v>2</v>
      </c>
      <c r="W46" s="114">
        <v>2</v>
      </c>
      <c r="X46" s="114">
        <v>1</v>
      </c>
      <c r="Y46" s="156">
        <v>2</v>
      </c>
      <c r="Z46" s="113">
        <v>1</v>
      </c>
      <c r="AA46" s="114">
        <v>1</v>
      </c>
      <c r="AB46" s="114">
        <v>2</v>
      </c>
      <c r="AC46" s="114">
        <v>2</v>
      </c>
      <c r="AD46" s="115">
        <v>2</v>
      </c>
      <c r="AE46" s="125">
        <f t="shared" si="15"/>
        <v>9</v>
      </c>
      <c r="AF46" s="131">
        <f t="shared" si="5"/>
        <v>9</v>
      </c>
      <c r="AG46" s="132">
        <f t="shared" si="6"/>
        <v>2</v>
      </c>
      <c r="AH46" s="127">
        <f t="shared" si="16"/>
        <v>8</v>
      </c>
      <c r="AI46" s="132">
        <f t="shared" si="7"/>
        <v>8</v>
      </c>
      <c r="AJ46" s="132">
        <f t="shared" si="8"/>
        <v>3</v>
      </c>
      <c r="AK46" s="132">
        <f t="shared" si="9"/>
        <v>2</v>
      </c>
      <c r="AL46" s="127">
        <f t="shared" si="17"/>
        <v>8</v>
      </c>
      <c r="AM46" s="132">
        <f t="shared" si="10"/>
        <v>8</v>
      </c>
      <c r="AN46" s="132">
        <f t="shared" si="11"/>
        <v>3</v>
      </c>
      <c r="AO46" s="132">
        <f t="shared" si="12"/>
        <v>3</v>
      </c>
      <c r="AP46" s="127">
        <f t="shared" si="18"/>
        <v>10</v>
      </c>
      <c r="AQ46" s="132">
        <f t="shared" si="13"/>
        <v>10</v>
      </c>
      <c r="AR46" s="127">
        <f t="shared" si="19"/>
        <v>10</v>
      </c>
      <c r="AS46" s="133">
        <f t="shared" si="14"/>
        <v>10</v>
      </c>
    </row>
    <row r="47" spans="1:45" ht="21">
      <c r="A47" s="158" t="s">
        <v>85</v>
      </c>
      <c r="B47" s="148" t="str">
        <f>input1!B47</f>
        <v>1/7</v>
      </c>
      <c r="C47" s="149">
        <f>input1!C47</f>
        <v>28514</v>
      </c>
      <c r="D47" s="150" t="str">
        <f>input1!D47</f>
        <v>ด.ญ.วาสนา  สุขละม้าย</v>
      </c>
      <c r="E47" s="151">
        <f>input1!E47</f>
        <v>2</v>
      </c>
      <c r="F47" s="138">
        <v>2</v>
      </c>
      <c r="G47" s="139">
        <v>1</v>
      </c>
      <c r="H47" s="139">
        <v>1</v>
      </c>
      <c r="I47" s="139">
        <v>2</v>
      </c>
      <c r="J47" s="140">
        <v>1</v>
      </c>
      <c r="K47" s="166">
        <v>1</v>
      </c>
      <c r="L47" s="139">
        <v>2</v>
      </c>
      <c r="M47" s="139">
        <v>2</v>
      </c>
      <c r="N47" s="139">
        <v>2</v>
      </c>
      <c r="O47" s="167">
        <v>1</v>
      </c>
      <c r="P47" s="138">
        <v>1</v>
      </c>
      <c r="Q47" s="139">
        <v>1</v>
      </c>
      <c r="R47" s="139">
        <v>2</v>
      </c>
      <c r="S47" s="139">
        <v>1</v>
      </c>
      <c r="T47" s="140">
        <v>1</v>
      </c>
      <c r="U47" s="166">
        <v>1</v>
      </c>
      <c r="V47" s="139">
        <v>2</v>
      </c>
      <c r="W47" s="139">
        <v>1</v>
      </c>
      <c r="X47" s="139">
        <v>1</v>
      </c>
      <c r="Y47" s="167">
        <v>2</v>
      </c>
      <c r="Z47" s="138">
        <v>2</v>
      </c>
      <c r="AA47" s="139">
        <v>1</v>
      </c>
      <c r="AB47" s="139">
        <v>2</v>
      </c>
      <c r="AC47" s="139">
        <v>1</v>
      </c>
      <c r="AD47" s="140">
        <v>1</v>
      </c>
      <c r="AE47" s="125">
        <f t="shared" si="15"/>
        <v>7</v>
      </c>
      <c r="AF47" s="131">
        <f t="shared" si="5"/>
        <v>7</v>
      </c>
      <c r="AG47" s="132">
        <f t="shared" si="6"/>
        <v>2</v>
      </c>
      <c r="AH47" s="127">
        <f t="shared" si="16"/>
        <v>6</v>
      </c>
      <c r="AI47" s="132">
        <f t="shared" si="7"/>
        <v>6</v>
      </c>
      <c r="AJ47" s="132">
        <f t="shared" si="8"/>
        <v>2</v>
      </c>
      <c r="AK47" s="132">
        <f t="shared" si="9"/>
        <v>3</v>
      </c>
      <c r="AL47" s="127">
        <f t="shared" si="17"/>
        <v>8</v>
      </c>
      <c r="AM47" s="132">
        <f t="shared" si="10"/>
        <v>8</v>
      </c>
      <c r="AN47" s="132">
        <f t="shared" si="11"/>
        <v>3</v>
      </c>
      <c r="AO47" s="132">
        <f t="shared" si="12"/>
        <v>3</v>
      </c>
      <c r="AP47" s="127">
        <f t="shared" si="18"/>
        <v>10</v>
      </c>
      <c r="AQ47" s="132">
        <f t="shared" si="13"/>
        <v>10</v>
      </c>
      <c r="AR47" s="127">
        <f t="shared" si="19"/>
        <v>10</v>
      </c>
      <c r="AS47" s="133">
        <f t="shared" si="14"/>
        <v>10</v>
      </c>
    </row>
    <row r="48" spans="1:45" ht="21.75" thickBot="1">
      <c r="A48" s="159" t="s">
        <v>136</v>
      </c>
      <c r="B48" s="160" t="str">
        <f>input1!B48</f>
        <v>1/7</v>
      </c>
      <c r="C48" s="161">
        <f>input1!C48</f>
        <v>28515</v>
      </c>
      <c r="D48" s="162" t="str">
        <f>input1!D48</f>
        <v>ด.ญ.ศศิตญา  การะหงษ์</v>
      </c>
      <c r="E48" s="163">
        <f>input1!E48</f>
        <v>2</v>
      </c>
      <c r="F48" s="141">
        <v>2</v>
      </c>
      <c r="G48" s="142">
        <v>1</v>
      </c>
      <c r="H48" s="142">
        <v>2</v>
      </c>
      <c r="I48" s="142">
        <v>2</v>
      </c>
      <c r="J48" s="143">
        <v>2</v>
      </c>
      <c r="K48" s="168">
        <v>1</v>
      </c>
      <c r="L48" s="142">
        <v>1</v>
      </c>
      <c r="M48" s="142">
        <v>2</v>
      </c>
      <c r="N48" s="142">
        <v>2</v>
      </c>
      <c r="O48" s="169">
        <v>1</v>
      </c>
      <c r="P48" s="141">
        <v>1</v>
      </c>
      <c r="Q48" s="142">
        <v>1</v>
      </c>
      <c r="R48" s="142">
        <v>1</v>
      </c>
      <c r="S48" s="142">
        <v>2</v>
      </c>
      <c r="T48" s="143">
        <v>1</v>
      </c>
      <c r="U48" s="168">
        <v>2</v>
      </c>
      <c r="V48" s="142">
        <v>2</v>
      </c>
      <c r="W48" s="142">
        <v>1</v>
      </c>
      <c r="X48" s="142">
        <v>1</v>
      </c>
      <c r="Y48" s="169">
        <v>1</v>
      </c>
      <c r="Z48" s="141">
        <v>2</v>
      </c>
      <c r="AA48" s="142">
        <v>1</v>
      </c>
      <c r="AB48" s="142">
        <v>1</v>
      </c>
      <c r="AC48" s="142">
        <v>2</v>
      </c>
      <c r="AD48" s="143">
        <v>2</v>
      </c>
      <c r="AE48" s="125">
        <f t="shared" si="15"/>
        <v>9</v>
      </c>
      <c r="AF48" s="135">
        <f t="shared" si="5"/>
        <v>9</v>
      </c>
      <c r="AG48" s="136">
        <f t="shared" si="6"/>
        <v>3</v>
      </c>
      <c r="AH48" s="127">
        <f t="shared" si="16"/>
        <v>8</v>
      </c>
      <c r="AI48" s="136">
        <f t="shared" si="7"/>
        <v>8</v>
      </c>
      <c r="AJ48" s="136">
        <f t="shared" si="8"/>
        <v>2</v>
      </c>
      <c r="AK48" s="136">
        <f t="shared" si="9"/>
        <v>2</v>
      </c>
      <c r="AL48" s="127">
        <f t="shared" si="17"/>
        <v>7</v>
      </c>
      <c r="AM48" s="136">
        <f t="shared" si="10"/>
        <v>7</v>
      </c>
      <c r="AN48" s="136">
        <f t="shared" si="11"/>
        <v>3</v>
      </c>
      <c r="AO48" s="136">
        <f t="shared" si="12"/>
        <v>2</v>
      </c>
      <c r="AP48" s="127">
        <f t="shared" si="18"/>
        <v>8</v>
      </c>
      <c r="AQ48" s="136">
        <f t="shared" si="13"/>
        <v>8</v>
      </c>
      <c r="AR48" s="127">
        <f t="shared" si="19"/>
        <v>9</v>
      </c>
      <c r="AS48" s="137">
        <f t="shared" si="14"/>
        <v>9</v>
      </c>
    </row>
    <row r="49" spans="1:45" ht="21">
      <c r="A49" s="147" t="s">
        <v>137</v>
      </c>
      <c r="B49" s="148" t="str">
        <f>input1!B49</f>
        <v>1/7</v>
      </c>
      <c r="C49" s="149">
        <f>input1!C49</f>
        <v>28516</v>
      </c>
      <c r="D49" s="150" t="str">
        <f>input1!D49</f>
        <v>ด.ญ.ศิริพร  สิงหมาตย์</v>
      </c>
      <c r="E49" s="151">
        <f>input1!E49</f>
        <v>2</v>
      </c>
      <c r="F49" s="138">
        <v>2</v>
      </c>
      <c r="G49" s="139">
        <v>2</v>
      </c>
      <c r="H49" s="139">
        <v>1</v>
      </c>
      <c r="I49" s="139">
        <v>2</v>
      </c>
      <c r="J49" s="140">
        <v>1</v>
      </c>
      <c r="K49" s="166">
        <v>1</v>
      </c>
      <c r="L49" s="139">
        <v>2</v>
      </c>
      <c r="M49" s="139">
        <v>1</v>
      </c>
      <c r="N49" s="139">
        <v>2</v>
      </c>
      <c r="O49" s="167">
        <v>2</v>
      </c>
      <c r="P49" s="138">
        <v>2</v>
      </c>
      <c r="Q49" s="139">
        <v>1</v>
      </c>
      <c r="R49" s="139">
        <v>2</v>
      </c>
      <c r="S49" s="139">
        <v>2</v>
      </c>
      <c r="T49" s="140">
        <v>2</v>
      </c>
      <c r="U49" s="166">
        <v>1</v>
      </c>
      <c r="V49" s="139">
        <v>2</v>
      </c>
      <c r="W49" s="139">
        <v>1</v>
      </c>
      <c r="X49" s="139">
        <v>1</v>
      </c>
      <c r="Y49" s="167">
        <v>2</v>
      </c>
      <c r="Z49" s="138">
        <v>2</v>
      </c>
      <c r="AA49" s="139">
        <v>1</v>
      </c>
      <c r="AB49" s="139">
        <v>2</v>
      </c>
      <c r="AC49" s="139">
        <v>1</v>
      </c>
      <c r="AD49" s="140">
        <v>1</v>
      </c>
      <c r="AE49" s="125">
        <f t="shared" si="15"/>
        <v>6</v>
      </c>
      <c r="AF49" s="126">
        <f t="shared" si="5"/>
        <v>6</v>
      </c>
      <c r="AG49" s="127">
        <f t="shared" si="6"/>
        <v>2</v>
      </c>
      <c r="AH49" s="127">
        <f t="shared" si="16"/>
        <v>6</v>
      </c>
      <c r="AI49" s="127">
        <f t="shared" si="7"/>
        <v>6</v>
      </c>
      <c r="AJ49" s="127">
        <f t="shared" si="8"/>
        <v>2</v>
      </c>
      <c r="AK49" s="127">
        <f t="shared" si="9"/>
        <v>3</v>
      </c>
      <c r="AL49" s="127">
        <f t="shared" si="17"/>
        <v>11</v>
      </c>
      <c r="AM49" s="127">
        <f t="shared" si="10"/>
        <v>11</v>
      </c>
      <c r="AN49" s="127">
        <f t="shared" si="11"/>
        <v>2</v>
      </c>
      <c r="AO49" s="127">
        <f t="shared" si="12"/>
        <v>2</v>
      </c>
      <c r="AP49" s="127">
        <f t="shared" si="18"/>
        <v>8</v>
      </c>
      <c r="AQ49" s="127">
        <f t="shared" si="13"/>
        <v>8</v>
      </c>
      <c r="AR49" s="127">
        <f t="shared" si="19"/>
        <v>10</v>
      </c>
      <c r="AS49" s="128">
        <f t="shared" si="14"/>
        <v>10</v>
      </c>
    </row>
    <row r="50" spans="1:45" ht="21">
      <c r="A50" s="154" t="s">
        <v>138</v>
      </c>
      <c r="B50" s="148" t="str">
        <f>input1!B50</f>
        <v>1/7</v>
      </c>
      <c r="C50" s="149">
        <f>input1!C50</f>
        <v>28517</v>
      </c>
      <c r="D50" s="150" t="str">
        <f>input1!D50</f>
        <v>ด.ญ.ศุภกานต์  บัวแก้ว</v>
      </c>
      <c r="E50" s="151">
        <f>input1!E50</f>
        <v>2</v>
      </c>
      <c r="F50" s="144">
        <v>2</v>
      </c>
      <c r="G50" s="145">
        <v>1</v>
      </c>
      <c r="H50" s="145">
        <v>1</v>
      </c>
      <c r="I50" s="145">
        <v>2</v>
      </c>
      <c r="J50" s="146">
        <v>2</v>
      </c>
      <c r="K50" s="170">
        <v>1</v>
      </c>
      <c r="L50" s="145">
        <v>2</v>
      </c>
      <c r="M50" s="145">
        <v>1</v>
      </c>
      <c r="N50" s="145">
        <v>2</v>
      </c>
      <c r="O50" s="171">
        <v>1</v>
      </c>
      <c r="P50" s="144">
        <v>1</v>
      </c>
      <c r="Q50" s="145">
        <v>2</v>
      </c>
      <c r="R50" s="145">
        <v>1</v>
      </c>
      <c r="S50" s="145">
        <v>1</v>
      </c>
      <c r="T50" s="146">
        <v>1</v>
      </c>
      <c r="U50" s="170">
        <v>2</v>
      </c>
      <c r="V50" s="145">
        <v>2</v>
      </c>
      <c r="W50" s="145">
        <v>1</v>
      </c>
      <c r="X50" s="145">
        <v>2</v>
      </c>
      <c r="Y50" s="171">
        <v>2</v>
      </c>
      <c r="Z50" s="144">
        <v>2</v>
      </c>
      <c r="AA50" s="145">
        <v>1</v>
      </c>
      <c r="AB50" s="145">
        <v>1</v>
      </c>
      <c r="AC50" s="145">
        <v>1</v>
      </c>
      <c r="AD50" s="146">
        <v>1</v>
      </c>
      <c r="AE50" s="125">
        <f t="shared" si="15"/>
        <v>6</v>
      </c>
      <c r="AF50" s="131">
        <f t="shared" si="5"/>
        <v>6</v>
      </c>
      <c r="AG50" s="132">
        <f t="shared" si="6"/>
        <v>2</v>
      </c>
      <c r="AH50" s="127">
        <f t="shared" si="16"/>
        <v>8</v>
      </c>
      <c r="AI50" s="132">
        <f t="shared" si="7"/>
        <v>8</v>
      </c>
      <c r="AJ50" s="132">
        <f t="shared" si="8"/>
        <v>2</v>
      </c>
      <c r="AK50" s="132">
        <f t="shared" si="9"/>
        <v>3</v>
      </c>
      <c r="AL50" s="127">
        <f t="shared" si="17"/>
        <v>8</v>
      </c>
      <c r="AM50" s="132">
        <f t="shared" si="10"/>
        <v>8</v>
      </c>
      <c r="AN50" s="132">
        <f t="shared" si="11"/>
        <v>3</v>
      </c>
      <c r="AO50" s="132">
        <f t="shared" si="12"/>
        <v>3</v>
      </c>
      <c r="AP50" s="127">
        <f t="shared" si="18"/>
        <v>10</v>
      </c>
      <c r="AQ50" s="132">
        <f t="shared" si="13"/>
        <v>10</v>
      </c>
      <c r="AR50" s="127">
        <f t="shared" si="19"/>
        <v>10</v>
      </c>
      <c r="AS50" s="133">
        <f t="shared" si="14"/>
        <v>10</v>
      </c>
    </row>
    <row r="51" spans="1:45" ht="21">
      <c r="A51" s="157" t="s">
        <v>139</v>
      </c>
      <c r="B51" s="148" t="str">
        <f>input1!B51</f>
        <v>1/7</v>
      </c>
      <c r="C51" s="149">
        <f>input1!C51</f>
        <v>28518</v>
      </c>
      <c r="D51" s="150" t="str">
        <f>input1!D51</f>
        <v>ด.ญ.สุภัสสรา  เพชรนอก</v>
      </c>
      <c r="E51" s="151">
        <f>input1!E51</f>
        <v>2</v>
      </c>
      <c r="F51" s="144">
        <v>2</v>
      </c>
      <c r="G51" s="145">
        <v>2</v>
      </c>
      <c r="H51" s="145">
        <v>1</v>
      </c>
      <c r="I51" s="145">
        <v>2</v>
      </c>
      <c r="J51" s="146">
        <v>2</v>
      </c>
      <c r="K51" s="170">
        <v>2</v>
      </c>
      <c r="L51" s="145">
        <v>1</v>
      </c>
      <c r="M51" s="145">
        <v>2</v>
      </c>
      <c r="N51" s="145">
        <v>1</v>
      </c>
      <c r="O51" s="171">
        <v>2</v>
      </c>
      <c r="P51" s="144">
        <v>2</v>
      </c>
      <c r="Q51" s="145">
        <v>2</v>
      </c>
      <c r="R51" s="145">
        <v>1</v>
      </c>
      <c r="S51" s="145">
        <v>2</v>
      </c>
      <c r="T51" s="146">
        <v>2</v>
      </c>
      <c r="U51" s="170">
        <v>2</v>
      </c>
      <c r="V51" s="145">
        <v>2</v>
      </c>
      <c r="W51" s="145">
        <v>1</v>
      </c>
      <c r="X51" s="145">
        <v>2</v>
      </c>
      <c r="Y51" s="171">
        <v>2</v>
      </c>
      <c r="Z51" s="144">
        <v>2</v>
      </c>
      <c r="AA51" s="145">
        <v>1</v>
      </c>
      <c r="AB51" s="145">
        <v>2</v>
      </c>
      <c r="AC51" s="145">
        <v>2</v>
      </c>
      <c r="AD51" s="146">
        <v>2</v>
      </c>
      <c r="AE51" s="125">
        <f t="shared" si="15"/>
        <v>8</v>
      </c>
      <c r="AF51" s="131">
        <f t="shared" si="5"/>
        <v>8</v>
      </c>
      <c r="AG51" s="132">
        <f t="shared" si="6"/>
        <v>3</v>
      </c>
      <c r="AH51" s="127">
        <f t="shared" si="16"/>
        <v>9</v>
      </c>
      <c r="AI51" s="132">
        <f t="shared" si="7"/>
        <v>9</v>
      </c>
      <c r="AJ51" s="132">
        <f t="shared" si="8"/>
        <v>2</v>
      </c>
      <c r="AK51" s="132">
        <f t="shared" si="9"/>
        <v>2</v>
      </c>
      <c r="AL51" s="127">
        <f t="shared" si="17"/>
        <v>10</v>
      </c>
      <c r="AM51" s="132">
        <f t="shared" si="10"/>
        <v>10</v>
      </c>
      <c r="AN51" s="132">
        <f t="shared" si="11"/>
        <v>2</v>
      </c>
      <c r="AO51" s="132">
        <f t="shared" si="12"/>
        <v>2</v>
      </c>
      <c r="AP51" s="127">
        <f t="shared" si="18"/>
        <v>10</v>
      </c>
      <c r="AQ51" s="132">
        <f t="shared" si="13"/>
        <v>10</v>
      </c>
      <c r="AR51" s="127">
        <f t="shared" si="19"/>
        <v>9</v>
      </c>
      <c r="AS51" s="133">
        <f t="shared" si="14"/>
        <v>9</v>
      </c>
    </row>
    <row r="52" spans="1:45" ht="21">
      <c r="A52" s="158" t="s">
        <v>140</v>
      </c>
      <c r="B52" s="148" t="str">
        <f>input1!B52</f>
        <v>1/7</v>
      </c>
      <c r="C52" s="149">
        <f>input1!C52</f>
        <v>28519</v>
      </c>
      <c r="D52" s="150" t="str">
        <f>input1!D52</f>
        <v>ด.ญ.อภิษฎา  คำสัวสดิ์</v>
      </c>
      <c r="E52" s="151">
        <f>input1!E52</f>
        <v>2</v>
      </c>
      <c r="F52" s="138">
        <v>2</v>
      </c>
      <c r="G52" s="139">
        <v>1</v>
      </c>
      <c r="H52" s="139">
        <v>2</v>
      </c>
      <c r="I52" s="139">
        <v>2</v>
      </c>
      <c r="J52" s="140">
        <v>1</v>
      </c>
      <c r="K52" s="166">
        <v>1</v>
      </c>
      <c r="L52" s="139">
        <v>1</v>
      </c>
      <c r="M52" s="139">
        <v>1</v>
      </c>
      <c r="N52" s="139">
        <v>2</v>
      </c>
      <c r="O52" s="167">
        <v>1</v>
      </c>
      <c r="P52" s="138">
        <v>1</v>
      </c>
      <c r="Q52" s="139">
        <v>1</v>
      </c>
      <c r="R52" s="139">
        <v>2</v>
      </c>
      <c r="S52" s="139">
        <v>1</v>
      </c>
      <c r="T52" s="140">
        <v>1</v>
      </c>
      <c r="U52" s="166">
        <v>1</v>
      </c>
      <c r="V52" s="139">
        <v>2</v>
      </c>
      <c r="W52" s="139">
        <v>2</v>
      </c>
      <c r="X52" s="139">
        <v>1</v>
      </c>
      <c r="Y52" s="167">
        <v>2</v>
      </c>
      <c r="Z52" s="138">
        <v>1</v>
      </c>
      <c r="AA52" s="139">
        <v>1</v>
      </c>
      <c r="AB52" s="139">
        <v>2</v>
      </c>
      <c r="AC52" s="139">
        <v>1</v>
      </c>
      <c r="AD52" s="140">
        <v>1</v>
      </c>
      <c r="AE52" s="125">
        <f t="shared" si="15"/>
        <v>7</v>
      </c>
      <c r="AF52" s="131">
        <f t="shared" si="5"/>
        <v>7</v>
      </c>
      <c r="AG52" s="132">
        <f t="shared" si="6"/>
        <v>3</v>
      </c>
      <c r="AH52" s="127">
        <f t="shared" si="16"/>
        <v>8</v>
      </c>
      <c r="AI52" s="132">
        <f t="shared" si="7"/>
        <v>8</v>
      </c>
      <c r="AJ52" s="132">
        <f t="shared" si="8"/>
        <v>3</v>
      </c>
      <c r="AK52" s="132">
        <f t="shared" si="9"/>
        <v>3</v>
      </c>
      <c r="AL52" s="127">
        <f t="shared" si="17"/>
        <v>9</v>
      </c>
      <c r="AM52" s="132">
        <f t="shared" si="10"/>
        <v>9</v>
      </c>
      <c r="AN52" s="132">
        <f t="shared" si="11"/>
        <v>3</v>
      </c>
      <c r="AO52" s="132">
        <f t="shared" si="12"/>
        <v>3</v>
      </c>
      <c r="AP52" s="127">
        <f t="shared" si="18"/>
        <v>10</v>
      </c>
      <c r="AQ52" s="132">
        <f t="shared" si="13"/>
        <v>10</v>
      </c>
      <c r="AR52" s="127">
        <f t="shared" si="19"/>
        <v>10</v>
      </c>
      <c r="AS52" s="133">
        <f t="shared" si="14"/>
        <v>10</v>
      </c>
    </row>
    <row r="53" spans="1:45" ht="21.75" thickBot="1">
      <c r="A53" s="159" t="s">
        <v>141</v>
      </c>
      <c r="B53" s="160" t="str">
        <f>input1!B53</f>
        <v>1/7</v>
      </c>
      <c r="C53" s="161">
        <f>input1!C53</f>
        <v>28520</v>
      </c>
      <c r="D53" s="162" t="str">
        <f>input1!D53</f>
        <v>ด.ญ.อังค์วรา  ลาไม้</v>
      </c>
      <c r="E53" s="163">
        <f>input1!E53</f>
        <v>2</v>
      </c>
      <c r="F53" s="141">
        <v>2</v>
      </c>
      <c r="G53" s="142">
        <v>2</v>
      </c>
      <c r="H53" s="142">
        <v>1</v>
      </c>
      <c r="I53" s="142">
        <v>2</v>
      </c>
      <c r="J53" s="143">
        <v>2</v>
      </c>
      <c r="K53" s="168">
        <v>2</v>
      </c>
      <c r="L53" s="142">
        <v>2</v>
      </c>
      <c r="M53" s="142">
        <v>1</v>
      </c>
      <c r="N53" s="142">
        <v>2</v>
      </c>
      <c r="O53" s="169">
        <v>2</v>
      </c>
      <c r="P53" s="141">
        <v>1</v>
      </c>
      <c r="Q53" s="142">
        <v>1</v>
      </c>
      <c r="R53" s="142">
        <v>1</v>
      </c>
      <c r="S53" s="142">
        <v>1</v>
      </c>
      <c r="T53" s="143">
        <v>1</v>
      </c>
      <c r="U53" s="168">
        <v>1</v>
      </c>
      <c r="V53" s="142">
        <v>2</v>
      </c>
      <c r="W53" s="142">
        <v>1</v>
      </c>
      <c r="X53" s="142">
        <v>1</v>
      </c>
      <c r="Y53" s="169">
        <v>2</v>
      </c>
      <c r="Z53" s="141">
        <v>2</v>
      </c>
      <c r="AA53" s="142">
        <v>1</v>
      </c>
      <c r="AB53" s="142">
        <v>1</v>
      </c>
      <c r="AC53" s="142">
        <v>1</v>
      </c>
      <c r="AD53" s="143">
        <v>1</v>
      </c>
      <c r="AE53" s="125">
        <f t="shared" si="15"/>
        <v>5</v>
      </c>
      <c r="AF53" s="135">
        <f t="shared" si="5"/>
        <v>5</v>
      </c>
      <c r="AG53" s="136">
        <f t="shared" si="6"/>
        <v>2</v>
      </c>
      <c r="AH53" s="127">
        <f t="shared" si="16"/>
        <v>7</v>
      </c>
      <c r="AI53" s="136">
        <f t="shared" si="7"/>
        <v>7</v>
      </c>
      <c r="AJ53" s="136">
        <f t="shared" si="8"/>
        <v>2</v>
      </c>
      <c r="AK53" s="136">
        <f t="shared" si="9"/>
        <v>3</v>
      </c>
      <c r="AL53" s="127">
        <f t="shared" si="17"/>
        <v>10</v>
      </c>
      <c r="AM53" s="136">
        <f t="shared" si="10"/>
        <v>10</v>
      </c>
      <c r="AN53" s="136">
        <f t="shared" si="11"/>
        <v>3</v>
      </c>
      <c r="AO53" s="136">
        <f t="shared" si="12"/>
        <v>3</v>
      </c>
      <c r="AP53" s="127">
        <f t="shared" si="18"/>
        <v>10</v>
      </c>
      <c r="AQ53" s="136">
        <f t="shared" si="13"/>
        <v>10</v>
      </c>
      <c r="AR53" s="127">
        <f t="shared" si="19"/>
        <v>10</v>
      </c>
      <c r="AS53" s="137">
        <f t="shared" si="14"/>
        <v>10</v>
      </c>
    </row>
    <row r="55" spans="6:31" ht="21">
      <c r="F55" s="89">
        <f>SUM(COUNTIF(F4:F54,"1"))</f>
        <v>1</v>
      </c>
      <c r="G55" s="89">
        <f aca="true" t="shared" si="20" ref="G55:AD55">SUM(COUNTIF(G4:G54,"1"))</f>
        <v>25</v>
      </c>
      <c r="H55" s="89">
        <f t="shared" si="20"/>
        <v>30</v>
      </c>
      <c r="I55" s="89">
        <f t="shared" si="20"/>
        <v>7</v>
      </c>
      <c r="J55" s="89">
        <f>SUM(COUNTIF(J4:J54,"1"))</f>
        <v>23</v>
      </c>
      <c r="K55" s="89">
        <f t="shared" si="20"/>
        <v>39</v>
      </c>
      <c r="L55" s="89">
        <f t="shared" si="20"/>
        <v>16</v>
      </c>
      <c r="M55" s="89">
        <f t="shared" si="20"/>
        <v>23</v>
      </c>
      <c r="N55" s="89">
        <f t="shared" si="20"/>
        <v>13</v>
      </c>
      <c r="O55" s="89">
        <f t="shared" si="20"/>
        <v>33</v>
      </c>
      <c r="P55" s="89">
        <f t="shared" si="20"/>
        <v>41</v>
      </c>
      <c r="Q55" s="89">
        <f t="shared" si="20"/>
        <v>41</v>
      </c>
      <c r="R55" s="89">
        <f t="shared" si="20"/>
        <v>35</v>
      </c>
      <c r="S55" s="89">
        <f t="shared" si="20"/>
        <v>38</v>
      </c>
      <c r="T55" s="89">
        <f t="shared" si="20"/>
        <v>26</v>
      </c>
      <c r="U55" s="89">
        <f t="shared" si="20"/>
        <v>19</v>
      </c>
      <c r="V55" s="89">
        <f t="shared" si="20"/>
        <v>5</v>
      </c>
      <c r="W55" s="89">
        <f t="shared" si="20"/>
        <v>35</v>
      </c>
      <c r="X55" s="89">
        <f t="shared" si="20"/>
        <v>44</v>
      </c>
      <c r="Y55" s="89">
        <f t="shared" si="20"/>
        <v>6</v>
      </c>
      <c r="Z55" s="89">
        <f t="shared" si="20"/>
        <v>23</v>
      </c>
      <c r="AA55" s="89">
        <f t="shared" si="20"/>
        <v>45</v>
      </c>
      <c r="AB55" s="89">
        <f t="shared" si="20"/>
        <v>20</v>
      </c>
      <c r="AC55" s="89">
        <f t="shared" si="20"/>
        <v>32</v>
      </c>
      <c r="AD55" s="89">
        <f t="shared" si="20"/>
        <v>27</v>
      </c>
      <c r="AE55" s="89">
        <f aca="true" t="shared" si="21" ref="G55:AE55">SUM(COUNTIF(AE1:AE54,"1"))</f>
        <v>0</v>
      </c>
    </row>
    <row r="56" spans="6:30" ht="21">
      <c r="F56" s="89">
        <f>COUNTIF(F4:F55,"2")</f>
        <v>49</v>
      </c>
      <c r="G56" s="89">
        <f aca="true" t="shared" si="22" ref="G56:AD56">COUNTIF(G4:G55,"2")</f>
        <v>25</v>
      </c>
      <c r="H56" s="89">
        <f t="shared" si="22"/>
        <v>20</v>
      </c>
      <c r="I56" s="89">
        <f t="shared" si="22"/>
        <v>43</v>
      </c>
      <c r="J56" s="89">
        <f t="shared" si="22"/>
        <v>27</v>
      </c>
      <c r="K56" s="89">
        <f t="shared" si="22"/>
        <v>11</v>
      </c>
      <c r="L56" s="89">
        <f t="shared" si="22"/>
        <v>34</v>
      </c>
      <c r="M56" s="89">
        <f t="shared" si="22"/>
        <v>27</v>
      </c>
      <c r="N56" s="89">
        <f t="shared" si="22"/>
        <v>37</v>
      </c>
      <c r="O56" s="89">
        <f t="shared" si="22"/>
        <v>17</v>
      </c>
      <c r="P56" s="89">
        <f t="shared" si="22"/>
        <v>9</v>
      </c>
      <c r="Q56" s="89">
        <f t="shared" si="22"/>
        <v>9</v>
      </c>
      <c r="R56" s="89">
        <f t="shared" si="22"/>
        <v>15</v>
      </c>
      <c r="S56" s="89">
        <f t="shared" si="22"/>
        <v>12</v>
      </c>
      <c r="T56" s="89">
        <f t="shared" si="22"/>
        <v>24</v>
      </c>
      <c r="U56" s="89">
        <f t="shared" si="22"/>
        <v>31</v>
      </c>
      <c r="V56" s="89">
        <f t="shared" si="22"/>
        <v>45</v>
      </c>
      <c r="W56" s="89">
        <f t="shared" si="22"/>
        <v>15</v>
      </c>
      <c r="X56" s="89">
        <f t="shared" si="22"/>
        <v>6</v>
      </c>
      <c r="Y56" s="89">
        <f t="shared" si="22"/>
        <v>44</v>
      </c>
      <c r="Z56" s="89">
        <f t="shared" si="22"/>
        <v>27</v>
      </c>
      <c r="AA56" s="89">
        <f t="shared" si="22"/>
        <v>5</v>
      </c>
      <c r="AB56" s="89">
        <f t="shared" si="22"/>
        <v>30</v>
      </c>
      <c r="AC56" s="89">
        <f t="shared" si="22"/>
        <v>18</v>
      </c>
      <c r="AD56" s="89">
        <f t="shared" si="22"/>
        <v>23</v>
      </c>
    </row>
    <row r="57" spans="6:30" ht="21">
      <c r="F57" s="89">
        <f>COUNTIF(F4:F56,"3")</f>
        <v>0</v>
      </c>
      <c r="G57" s="89">
        <f aca="true" t="shared" si="23" ref="G57:AD57">COUNTIF(G4:G56,"3")</f>
        <v>0</v>
      </c>
      <c r="H57" s="89">
        <f t="shared" si="23"/>
        <v>0</v>
      </c>
      <c r="I57" s="89">
        <f t="shared" si="23"/>
        <v>0</v>
      </c>
      <c r="J57" s="89">
        <f t="shared" si="23"/>
        <v>0</v>
      </c>
      <c r="K57" s="89">
        <f t="shared" si="23"/>
        <v>0</v>
      </c>
      <c r="L57" s="89">
        <f t="shared" si="23"/>
        <v>0</v>
      </c>
      <c r="M57" s="89">
        <f t="shared" si="23"/>
        <v>0</v>
      </c>
      <c r="N57" s="89">
        <f t="shared" si="23"/>
        <v>0</v>
      </c>
      <c r="O57" s="89">
        <f t="shared" si="23"/>
        <v>0</v>
      </c>
      <c r="P57" s="89">
        <f t="shared" si="23"/>
        <v>0</v>
      </c>
      <c r="Q57" s="89">
        <f t="shared" si="23"/>
        <v>0</v>
      </c>
      <c r="R57" s="89">
        <f t="shared" si="23"/>
        <v>0</v>
      </c>
      <c r="S57" s="89">
        <f t="shared" si="23"/>
        <v>0</v>
      </c>
      <c r="T57" s="89">
        <f t="shared" si="23"/>
        <v>0</v>
      </c>
      <c r="U57" s="89">
        <f t="shared" si="23"/>
        <v>0</v>
      </c>
      <c r="V57" s="89">
        <f t="shared" si="23"/>
        <v>0</v>
      </c>
      <c r="W57" s="89">
        <f t="shared" si="23"/>
        <v>0</v>
      </c>
      <c r="X57" s="89">
        <f t="shared" si="23"/>
        <v>0</v>
      </c>
      <c r="Y57" s="89">
        <f t="shared" si="23"/>
        <v>0</v>
      </c>
      <c r="Z57" s="89">
        <f t="shared" si="23"/>
        <v>0</v>
      </c>
      <c r="AA57" s="89">
        <f t="shared" si="23"/>
        <v>0</v>
      </c>
      <c r="AB57" s="89">
        <f t="shared" si="23"/>
        <v>0</v>
      </c>
      <c r="AC57" s="89">
        <f t="shared" si="23"/>
        <v>0</v>
      </c>
      <c r="AD57" s="89">
        <f t="shared" si="23"/>
        <v>0</v>
      </c>
    </row>
    <row r="58" spans="6:30" ht="21">
      <c r="F58" s="292">
        <v>1</v>
      </c>
      <c r="G58" s="292">
        <v>2</v>
      </c>
      <c r="H58" s="292">
        <v>3</v>
      </c>
      <c r="I58" s="292">
        <v>4</v>
      </c>
      <c r="J58" s="292">
        <v>5</v>
      </c>
      <c r="K58" s="292">
        <v>6</v>
      </c>
      <c r="L58" s="292">
        <v>7</v>
      </c>
      <c r="M58" s="292">
        <v>8</v>
      </c>
      <c r="N58" s="292">
        <v>9</v>
      </c>
      <c r="O58" s="292">
        <v>10</v>
      </c>
      <c r="P58" s="292">
        <v>11</v>
      </c>
      <c r="Q58" s="292">
        <v>12</v>
      </c>
      <c r="R58" s="292">
        <v>13</v>
      </c>
      <c r="S58" s="292">
        <v>14</v>
      </c>
      <c r="T58" s="292">
        <v>15</v>
      </c>
      <c r="U58" s="292">
        <v>16</v>
      </c>
      <c r="V58" s="292">
        <v>17</v>
      </c>
      <c r="W58" s="292">
        <v>18</v>
      </c>
      <c r="X58" s="292">
        <v>19</v>
      </c>
      <c r="Y58" s="292">
        <v>20</v>
      </c>
      <c r="Z58" s="292">
        <v>21</v>
      </c>
      <c r="AA58" s="292">
        <v>22</v>
      </c>
      <c r="AB58" s="292">
        <v>23</v>
      </c>
      <c r="AC58" s="292">
        <v>24</v>
      </c>
      <c r="AD58" s="292">
        <v>25</v>
      </c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58"/>
  <sheetViews>
    <sheetView tabSelected="1" zoomScalePageLayoutView="0" workbookViewId="0" topLeftCell="A22">
      <selection activeCell="E30" sqref="E30"/>
    </sheetView>
  </sheetViews>
  <sheetFormatPr defaultColWidth="9.140625" defaultRowHeight="21.75"/>
  <cols>
    <col min="1" max="1" width="5.421875" style="89" customWidth="1"/>
    <col min="2" max="2" width="5.140625" style="89" customWidth="1"/>
    <col min="3" max="3" width="7.7109375" style="89" customWidth="1"/>
    <col min="4" max="4" width="27.7109375" style="89" customWidth="1"/>
    <col min="5" max="5" width="9.140625" style="89" customWidth="1"/>
    <col min="6" max="30" width="3.140625" style="89" customWidth="1"/>
    <col min="31" max="31" width="3.7109375" style="89" hidden="1" customWidth="1"/>
    <col min="32" max="32" width="3.7109375" style="89" customWidth="1"/>
    <col min="33" max="34" width="3.7109375" style="89" hidden="1" customWidth="1"/>
    <col min="35" max="35" width="3.7109375" style="89" customWidth="1"/>
    <col min="36" max="38" width="3.7109375" style="89" hidden="1" customWidth="1"/>
    <col min="39" max="39" width="3.7109375" style="89" customWidth="1"/>
    <col min="40" max="42" width="3.7109375" style="89" hidden="1" customWidth="1"/>
    <col min="43" max="43" width="3.7109375" style="89" customWidth="1"/>
    <col min="44" max="44" width="3.7109375" style="89" hidden="1" customWidth="1"/>
    <col min="45" max="45" width="3.7109375" style="89" customWidth="1"/>
    <col min="46" max="16384" width="9.140625" style="89" customWidth="1"/>
  </cols>
  <sheetData>
    <row r="1" spans="1:45" ht="22.5" customHeight="1" thickBot="1">
      <c r="A1" s="265" t="s">
        <v>9</v>
      </c>
      <c r="B1" s="266"/>
      <c r="C1" s="266"/>
      <c r="D1" s="266"/>
      <c r="E1" s="267"/>
      <c r="F1" s="268" t="s">
        <v>17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85"/>
      <c r="AF1" s="256" t="s">
        <v>0</v>
      </c>
      <c r="AG1" s="86"/>
      <c r="AH1" s="87"/>
      <c r="AI1" s="259" t="s">
        <v>10</v>
      </c>
      <c r="AJ1" s="88"/>
      <c r="AK1" s="86"/>
      <c r="AL1" s="86"/>
      <c r="AM1" s="262" t="s">
        <v>1</v>
      </c>
      <c r="AN1" s="86"/>
      <c r="AO1" s="86"/>
      <c r="AP1" s="87"/>
      <c r="AQ1" s="259" t="s">
        <v>2</v>
      </c>
      <c r="AR1" s="88"/>
      <c r="AS1" s="253" t="s">
        <v>11</v>
      </c>
    </row>
    <row r="2" spans="1:45" ht="21.75" thickBot="1">
      <c r="A2" s="265" t="str">
        <f>input1!A2</f>
        <v>ชั้น ม.1/7  (ครูนวลสวาสดิ์  มณีมัย)</v>
      </c>
      <c r="B2" s="266"/>
      <c r="C2" s="266"/>
      <c r="D2" s="266"/>
      <c r="E2" s="267"/>
      <c r="F2" s="265" t="s">
        <v>8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/>
      <c r="AE2" s="90"/>
      <c r="AF2" s="257"/>
      <c r="AG2" s="91"/>
      <c r="AH2" s="92"/>
      <c r="AI2" s="260"/>
      <c r="AJ2" s="93"/>
      <c r="AK2" s="91"/>
      <c r="AL2" s="91"/>
      <c r="AM2" s="263"/>
      <c r="AN2" s="91"/>
      <c r="AO2" s="91"/>
      <c r="AP2" s="92"/>
      <c r="AQ2" s="260"/>
      <c r="AR2" s="93"/>
      <c r="AS2" s="254"/>
    </row>
    <row r="3" spans="1:45" ht="21.75" thickBot="1">
      <c r="A3" s="83" t="s">
        <v>4</v>
      </c>
      <c r="B3" s="94" t="s">
        <v>3</v>
      </c>
      <c r="C3" s="84" t="s">
        <v>5</v>
      </c>
      <c r="D3" s="94" t="s">
        <v>6</v>
      </c>
      <c r="E3" s="84" t="s">
        <v>7</v>
      </c>
      <c r="F3" s="95">
        <v>1</v>
      </c>
      <c r="G3" s="96">
        <v>2</v>
      </c>
      <c r="H3" s="96">
        <v>3</v>
      </c>
      <c r="I3" s="96">
        <v>4</v>
      </c>
      <c r="J3" s="97">
        <v>5</v>
      </c>
      <c r="K3" s="98">
        <v>6</v>
      </c>
      <c r="L3" s="96">
        <v>7</v>
      </c>
      <c r="M3" s="96">
        <v>8</v>
      </c>
      <c r="N3" s="96">
        <v>9</v>
      </c>
      <c r="O3" s="99">
        <v>10</v>
      </c>
      <c r="P3" s="95">
        <v>11</v>
      </c>
      <c r="Q3" s="96">
        <v>12</v>
      </c>
      <c r="R3" s="96">
        <v>13</v>
      </c>
      <c r="S3" s="96">
        <v>14</v>
      </c>
      <c r="T3" s="97">
        <v>15</v>
      </c>
      <c r="U3" s="98">
        <v>16</v>
      </c>
      <c r="V3" s="96">
        <v>17</v>
      </c>
      <c r="W3" s="96">
        <v>18</v>
      </c>
      <c r="X3" s="96">
        <v>19</v>
      </c>
      <c r="Y3" s="99">
        <v>20</v>
      </c>
      <c r="Z3" s="95">
        <v>21</v>
      </c>
      <c r="AA3" s="96">
        <v>22</v>
      </c>
      <c r="AB3" s="96">
        <v>23</v>
      </c>
      <c r="AC3" s="96">
        <v>24</v>
      </c>
      <c r="AD3" s="97">
        <v>25</v>
      </c>
      <c r="AE3" s="90"/>
      <c r="AF3" s="258"/>
      <c r="AG3" s="100"/>
      <c r="AH3" s="101"/>
      <c r="AI3" s="261"/>
      <c r="AJ3" s="102"/>
      <c r="AK3" s="100"/>
      <c r="AL3" s="100"/>
      <c r="AM3" s="264"/>
      <c r="AN3" s="100"/>
      <c r="AO3" s="100"/>
      <c r="AP3" s="101"/>
      <c r="AQ3" s="261"/>
      <c r="AR3" s="102"/>
      <c r="AS3" s="255"/>
    </row>
    <row r="4" spans="1:46" ht="18" customHeight="1">
      <c r="A4" s="147" t="s">
        <v>45</v>
      </c>
      <c r="B4" s="148" t="str">
        <f>input1!B4</f>
        <v>1/7</v>
      </c>
      <c r="C4" s="149">
        <f>input1!C4</f>
        <v>28471</v>
      </c>
      <c r="D4" s="150" t="str">
        <f>input1!D4</f>
        <v>ด.ช.กฤตเมธ  ศรีราช</v>
      </c>
      <c r="E4" s="151">
        <f>input1!E4</f>
        <v>1</v>
      </c>
      <c r="F4" s="172">
        <v>2</v>
      </c>
      <c r="G4" s="173">
        <v>1</v>
      </c>
      <c r="H4" s="173">
        <v>2</v>
      </c>
      <c r="I4" s="173">
        <v>2</v>
      </c>
      <c r="J4" s="174">
        <v>2</v>
      </c>
      <c r="K4" s="175">
        <v>2</v>
      </c>
      <c r="L4" s="173">
        <v>2</v>
      </c>
      <c r="M4" s="173">
        <v>1</v>
      </c>
      <c r="N4" s="173">
        <v>3</v>
      </c>
      <c r="O4" s="176">
        <v>1</v>
      </c>
      <c r="P4" s="172">
        <v>3</v>
      </c>
      <c r="Q4" s="173">
        <v>1</v>
      </c>
      <c r="R4" s="173">
        <v>1</v>
      </c>
      <c r="S4" s="173">
        <v>2</v>
      </c>
      <c r="T4" s="174">
        <v>1</v>
      </c>
      <c r="U4" s="175">
        <v>2</v>
      </c>
      <c r="V4" s="173">
        <v>3</v>
      </c>
      <c r="W4" s="173">
        <v>2</v>
      </c>
      <c r="X4" s="173">
        <v>1</v>
      </c>
      <c r="Y4" s="176">
        <v>3</v>
      </c>
      <c r="Z4" s="172">
        <v>2</v>
      </c>
      <c r="AA4" s="173">
        <v>1</v>
      </c>
      <c r="AB4" s="173">
        <v>2</v>
      </c>
      <c r="AC4" s="173">
        <v>2</v>
      </c>
      <c r="AD4" s="174">
        <v>2</v>
      </c>
      <c r="AE4" s="125">
        <f aca="true" t="shared" si="0" ref="AE4:AE9">H4+M4+R4+U4+AC4</f>
        <v>8</v>
      </c>
      <c r="AF4" s="126">
        <f>IF(AE4=0,"0",AE4)</f>
        <v>8</v>
      </c>
      <c r="AG4" s="127">
        <f>IF(L4=3,1,IF(L4=2,2,IF(L4=1,3)))</f>
        <v>2</v>
      </c>
      <c r="AH4" s="127">
        <f aca="true" t="shared" si="1" ref="AH4:AH9">J4+AG4+Q4+W4+AA4</f>
        <v>8</v>
      </c>
      <c r="AI4" s="127">
        <f>IF(AH4=0,"0",AH4)</f>
        <v>8</v>
      </c>
      <c r="AJ4" s="127">
        <f>IF(Z4=3,1,IF(Z4=2,2,IF(Z4=1,3)))</f>
        <v>2</v>
      </c>
      <c r="AK4" s="127">
        <f>IF(AD4=3,1,IF(AD4=2,2,IF(AD4=1,3)))</f>
        <v>2</v>
      </c>
      <c r="AL4" s="127">
        <f aca="true" t="shared" si="2" ref="AL4:AL9">G4+O4+T4+AJ4+AK4</f>
        <v>7</v>
      </c>
      <c r="AM4" s="127">
        <f>IF(AL4=0,"0",AL4)</f>
        <v>7</v>
      </c>
      <c r="AN4" s="127">
        <f>IF(P4=3,1,IF(P4=2,2,IF(P4=1,3)))</f>
        <v>1</v>
      </c>
      <c r="AO4" s="127">
        <f>IF(S4=3,1,IF(S4=2,2,IF(S4=1,3)))</f>
        <v>2</v>
      </c>
      <c r="AP4" s="127">
        <f aca="true" t="shared" si="3" ref="AP4:AP9">K4+AN4+AO4+X4+AB4</f>
        <v>8</v>
      </c>
      <c r="AQ4" s="127">
        <f>IF(AP4=0,"0",AP4)</f>
        <v>8</v>
      </c>
      <c r="AR4" s="127">
        <f aca="true" t="shared" si="4" ref="AR4:AR9">F4+I4+N4+V4+Y4</f>
        <v>13</v>
      </c>
      <c r="AS4" s="128">
        <f>IF(AR4=0,"0",AR4)</f>
        <v>13</v>
      </c>
      <c r="AT4" s="129"/>
    </row>
    <row r="5" spans="1:46" ht="18" customHeight="1">
      <c r="A5" s="154" t="s">
        <v>46</v>
      </c>
      <c r="B5" s="148" t="str">
        <f>input1!B5</f>
        <v>1/7</v>
      </c>
      <c r="C5" s="149">
        <f>input1!C5</f>
        <v>28472</v>
      </c>
      <c r="D5" s="150" t="str">
        <f>input1!D5</f>
        <v>ด.ช.ณภัทรสกุล  บุญภา</v>
      </c>
      <c r="E5" s="151">
        <f>input1!E5</f>
        <v>1</v>
      </c>
      <c r="F5" s="177">
        <v>2</v>
      </c>
      <c r="G5" s="178">
        <v>2</v>
      </c>
      <c r="H5" s="178">
        <v>1</v>
      </c>
      <c r="I5" s="178">
        <v>3</v>
      </c>
      <c r="J5" s="179">
        <v>1</v>
      </c>
      <c r="K5" s="180">
        <v>1</v>
      </c>
      <c r="L5" s="178">
        <v>3</v>
      </c>
      <c r="M5" s="178">
        <v>1</v>
      </c>
      <c r="N5" s="178">
        <v>3</v>
      </c>
      <c r="O5" s="181">
        <v>1</v>
      </c>
      <c r="P5" s="177">
        <v>3</v>
      </c>
      <c r="Q5" s="178">
        <v>1</v>
      </c>
      <c r="R5" s="178">
        <v>1</v>
      </c>
      <c r="S5" s="178">
        <v>2</v>
      </c>
      <c r="T5" s="179">
        <v>2</v>
      </c>
      <c r="U5" s="180">
        <v>1</v>
      </c>
      <c r="V5" s="178">
        <v>3</v>
      </c>
      <c r="W5" s="178">
        <v>1</v>
      </c>
      <c r="X5" s="178">
        <v>1</v>
      </c>
      <c r="Y5" s="181">
        <v>2</v>
      </c>
      <c r="Z5" s="177">
        <v>2</v>
      </c>
      <c r="AA5" s="178">
        <v>1</v>
      </c>
      <c r="AB5" s="178">
        <v>1</v>
      </c>
      <c r="AC5" s="178">
        <v>1</v>
      </c>
      <c r="AD5" s="179">
        <v>3</v>
      </c>
      <c r="AE5" s="125">
        <f t="shared" si="0"/>
        <v>5</v>
      </c>
      <c r="AF5" s="131">
        <f aca="true" t="shared" si="5" ref="AF4:AF9">IF(AE5=0,"0",AE5)</f>
        <v>5</v>
      </c>
      <c r="AG5" s="132">
        <f>IF(L5=3,1,IF(L5=2,2,IF(L5=1,3)))</f>
        <v>1</v>
      </c>
      <c r="AH5" s="127">
        <f t="shared" si="1"/>
        <v>5</v>
      </c>
      <c r="AI5" s="132">
        <f>IF(AH5=0,"0",AH5)</f>
        <v>5</v>
      </c>
      <c r="AJ5" s="132">
        <f>IF(Z5=3,1,IF(Z5=2,2,IF(Z5=1,3)))</f>
        <v>2</v>
      </c>
      <c r="AK5" s="132">
        <f>IF(AD5=3,1,IF(AD5=2,2,IF(AD5=1,3)))</f>
        <v>1</v>
      </c>
      <c r="AL5" s="127">
        <f t="shared" si="2"/>
        <v>8</v>
      </c>
      <c r="AM5" s="132">
        <f>IF(AL5=0,"0",AL5)</f>
        <v>8</v>
      </c>
      <c r="AN5" s="132">
        <f>IF(P5=3,1,IF(P5=2,2,IF(P5=1,3)))</f>
        <v>1</v>
      </c>
      <c r="AO5" s="132">
        <f>IF(S5=3,1,IF(S5=2,2,IF(S5=1,3)))</f>
        <v>2</v>
      </c>
      <c r="AP5" s="127">
        <f t="shared" si="3"/>
        <v>6</v>
      </c>
      <c r="AQ5" s="132">
        <f>IF(AP5=0,"0",AP5)</f>
        <v>6</v>
      </c>
      <c r="AR5" s="127">
        <f t="shared" si="4"/>
        <v>13</v>
      </c>
      <c r="AS5" s="133">
        <f>IF(AR5=0,"0",AR5)</f>
        <v>13</v>
      </c>
      <c r="AT5" s="129"/>
    </row>
    <row r="6" spans="1:46" ht="18" customHeight="1">
      <c r="A6" s="157" t="s">
        <v>47</v>
      </c>
      <c r="B6" s="148" t="str">
        <f>input1!B6</f>
        <v>1/7</v>
      </c>
      <c r="C6" s="149">
        <f>input1!C6</f>
        <v>28473</v>
      </c>
      <c r="D6" s="150" t="str">
        <f>input1!D6</f>
        <v>ด.ช.ณัฐชนน  อ่อนสุวรรณ์</v>
      </c>
      <c r="E6" s="151">
        <f>input1!E6</f>
        <v>1</v>
      </c>
      <c r="F6" s="177">
        <v>2</v>
      </c>
      <c r="G6" s="178">
        <v>3</v>
      </c>
      <c r="H6" s="178">
        <v>2</v>
      </c>
      <c r="I6" s="178">
        <v>2</v>
      </c>
      <c r="J6" s="179">
        <v>2</v>
      </c>
      <c r="K6" s="180">
        <v>2</v>
      </c>
      <c r="L6" s="178">
        <v>1</v>
      </c>
      <c r="M6" s="178">
        <v>2</v>
      </c>
      <c r="N6" s="178">
        <v>1</v>
      </c>
      <c r="O6" s="181">
        <v>2</v>
      </c>
      <c r="P6" s="177">
        <v>2</v>
      </c>
      <c r="Q6" s="178">
        <v>1</v>
      </c>
      <c r="R6" s="178">
        <v>2</v>
      </c>
      <c r="S6" s="178">
        <v>1</v>
      </c>
      <c r="T6" s="179">
        <v>2</v>
      </c>
      <c r="U6" s="180">
        <v>2</v>
      </c>
      <c r="V6" s="178">
        <v>2</v>
      </c>
      <c r="W6" s="178">
        <v>1</v>
      </c>
      <c r="X6" s="178">
        <v>1</v>
      </c>
      <c r="Y6" s="181">
        <v>2</v>
      </c>
      <c r="Z6" s="177">
        <v>1</v>
      </c>
      <c r="AA6" s="178">
        <v>1</v>
      </c>
      <c r="AB6" s="178">
        <v>3</v>
      </c>
      <c r="AC6" s="178">
        <v>2</v>
      </c>
      <c r="AD6" s="179">
        <v>2</v>
      </c>
      <c r="AE6" s="125">
        <f t="shared" si="0"/>
        <v>10</v>
      </c>
      <c r="AF6" s="131">
        <f t="shared" si="5"/>
        <v>10</v>
      </c>
      <c r="AG6" s="132">
        <f>IF(L6=3,1,IF(L6=2,2,IF(L6=1,3)))</f>
        <v>3</v>
      </c>
      <c r="AH6" s="127">
        <f t="shared" si="1"/>
        <v>8</v>
      </c>
      <c r="AI6" s="132">
        <f>IF(AH6=0,"0",AH6)</f>
        <v>8</v>
      </c>
      <c r="AJ6" s="132">
        <f>IF(Z6=3,1,IF(Z6=2,2,IF(Z6=1,3)))</f>
        <v>3</v>
      </c>
      <c r="AK6" s="132">
        <f>IF(AD6=3,1,IF(AD6=2,2,IF(AD6=1,3)))</f>
        <v>2</v>
      </c>
      <c r="AL6" s="127">
        <f t="shared" si="2"/>
        <v>12</v>
      </c>
      <c r="AM6" s="132">
        <f>IF(AL6=0,"0",AL6)</f>
        <v>12</v>
      </c>
      <c r="AN6" s="132">
        <f>IF(P6=3,1,IF(P6=2,2,IF(P6=1,3)))</f>
        <v>2</v>
      </c>
      <c r="AO6" s="132">
        <f>IF(S6=3,1,IF(S6=2,2,IF(S6=1,3)))</f>
        <v>3</v>
      </c>
      <c r="AP6" s="127">
        <f t="shared" si="3"/>
        <v>11</v>
      </c>
      <c r="AQ6" s="132">
        <f>IF(AP6=0,"0",AP6)</f>
        <v>11</v>
      </c>
      <c r="AR6" s="127">
        <f t="shared" si="4"/>
        <v>9</v>
      </c>
      <c r="AS6" s="133">
        <f>IF(AR6=0,"0",AR6)</f>
        <v>9</v>
      </c>
      <c r="AT6" s="129"/>
    </row>
    <row r="7" spans="1:46" ht="18" customHeight="1">
      <c r="A7" s="158" t="s">
        <v>48</v>
      </c>
      <c r="B7" s="148" t="str">
        <f>input1!B7</f>
        <v>1/7</v>
      </c>
      <c r="C7" s="149">
        <f>input1!C7</f>
        <v>28474</v>
      </c>
      <c r="D7" s="150" t="str">
        <f>input1!D7</f>
        <v>ด.ช.ณัฐวุฒิ  คำถา</v>
      </c>
      <c r="E7" s="151">
        <f>input1!E7</f>
        <v>1</v>
      </c>
      <c r="F7" s="177">
        <v>3</v>
      </c>
      <c r="G7" s="178">
        <v>1</v>
      </c>
      <c r="H7" s="178">
        <v>1</v>
      </c>
      <c r="I7" s="178">
        <v>2</v>
      </c>
      <c r="J7" s="179">
        <v>1</v>
      </c>
      <c r="K7" s="180">
        <v>2</v>
      </c>
      <c r="L7" s="178">
        <v>3</v>
      </c>
      <c r="M7" s="178">
        <v>2</v>
      </c>
      <c r="N7" s="178">
        <v>3</v>
      </c>
      <c r="O7" s="181">
        <v>1</v>
      </c>
      <c r="P7" s="177">
        <v>3</v>
      </c>
      <c r="Q7" s="178">
        <v>1</v>
      </c>
      <c r="R7" s="178">
        <v>1</v>
      </c>
      <c r="S7" s="178">
        <v>2</v>
      </c>
      <c r="T7" s="179">
        <v>1</v>
      </c>
      <c r="U7" s="180">
        <v>2</v>
      </c>
      <c r="V7" s="178">
        <v>3</v>
      </c>
      <c r="W7" s="178">
        <v>1</v>
      </c>
      <c r="X7" s="178">
        <v>1</v>
      </c>
      <c r="Y7" s="181">
        <v>2</v>
      </c>
      <c r="Z7" s="177">
        <v>2</v>
      </c>
      <c r="AA7" s="178">
        <v>1</v>
      </c>
      <c r="AB7" s="178">
        <v>2</v>
      </c>
      <c r="AC7" s="178">
        <v>1</v>
      </c>
      <c r="AD7" s="179">
        <v>3</v>
      </c>
      <c r="AE7" s="125">
        <f t="shared" si="0"/>
        <v>7</v>
      </c>
      <c r="AF7" s="131">
        <f t="shared" si="5"/>
        <v>7</v>
      </c>
      <c r="AG7" s="132">
        <f>IF(L7=3,1,IF(L7=2,2,IF(L7=1,3)))</f>
        <v>1</v>
      </c>
      <c r="AH7" s="127">
        <f t="shared" si="1"/>
        <v>5</v>
      </c>
      <c r="AI7" s="132">
        <f>IF(AH7=0,"0",AH7)</f>
        <v>5</v>
      </c>
      <c r="AJ7" s="132">
        <f>IF(Z7=3,1,IF(Z7=2,2,IF(Z7=1,3)))</f>
        <v>2</v>
      </c>
      <c r="AK7" s="132">
        <f>IF(AD7=3,1,IF(AD7=2,2,IF(AD7=1,3)))</f>
        <v>1</v>
      </c>
      <c r="AL7" s="127">
        <f t="shared" si="2"/>
        <v>6</v>
      </c>
      <c r="AM7" s="132">
        <f>IF(AL7=0,"0",AL7)</f>
        <v>6</v>
      </c>
      <c r="AN7" s="132">
        <f>IF(P7=3,1,IF(P7=2,2,IF(P7=1,3)))</f>
        <v>1</v>
      </c>
      <c r="AO7" s="132">
        <f>IF(S7=3,1,IF(S7=2,2,IF(S7=1,3)))</f>
        <v>2</v>
      </c>
      <c r="AP7" s="127">
        <f t="shared" si="3"/>
        <v>8</v>
      </c>
      <c r="AQ7" s="132">
        <f>IF(AP7=0,"0",AP7)</f>
        <v>8</v>
      </c>
      <c r="AR7" s="127">
        <f t="shared" si="4"/>
        <v>13</v>
      </c>
      <c r="AS7" s="133">
        <f>IF(AR7=0,"0",AR7)</f>
        <v>13</v>
      </c>
      <c r="AT7" s="129"/>
    </row>
    <row r="8" spans="1:46" ht="18" customHeight="1" thickBot="1">
      <c r="A8" s="159" t="s">
        <v>49</v>
      </c>
      <c r="B8" s="160" t="str">
        <f>input1!B8</f>
        <v>1/7</v>
      </c>
      <c r="C8" s="161">
        <f>input1!C8</f>
        <v>28475</v>
      </c>
      <c r="D8" s="162" t="str">
        <f>input1!D8</f>
        <v>ด.ช.ณัฐวุฒิ  ไวปรีชี</v>
      </c>
      <c r="E8" s="163">
        <f>input1!E8</f>
        <v>1</v>
      </c>
      <c r="F8" s="182">
        <v>2</v>
      </c>
      <c r="G8" s="183">
        <v>2</v>
      </c>
      <c r="H8" s="183">
        <v>2</v>
      </c>
      <c r="I8" s="183">
        <v>3</v>
      </c>
      <c r="J8" s="184">
        <v>2</v>
      </c>
      <c r="K8" s="185">
        <v>2</v>
      </c>
      <c r="L8" s="183">
        <v>2</v>
      </c>
      <c r="M8" s="183">
        <v>2</v>
      </c>
      <c r="N8" s="183">
        <v>2</v>
      </c>
      <c r="O8" s="186">
        <v>3</v>
      </c>
      <c r="P8" s="182">
        <v>1</v>
      </c>
      <c r="Q8" s="183">
        <v>1</v>
      </c>
      <c r="R8" s="183">
        <v>1</v>
      </c>
      <c r="S8" s="183">
        <v>2</v>
      </c>
      <c r="T8" s="184">
        <v>2</v>
      </c>
      <c r="U8" s="185">
        <v>1</v>
      </c>
      <c r="V8" s="183">
        <v>1</v>
      </c>
      <c r="W8" s="183">
        <v>2</v>
      </c>
      <c r="X8" s="183">
        <v>1</v>
      </c>
      <c r="Y8" s="186">
        <v>2</v>
      </c>
      <c r="Z8" s="182">
        <v>2</v>
      </c>
      <c r="AA8" s="183">
        <v>1</v>
      </c>
      <c r="AB8" s="183">
        <v>3</v>
      </c>
      <c r="AC8" s="183">
        <v>1</v>
      </c>
      <c r="AD8" s="184">
        <v>3</v>
      </c>
      <c r="AE8" s="125">
        <f t="shared" si="0"/>
        <v>7</v>
      </c>
      <c r="AF8" s="135">
        <f t="shared" si="5"/>
        <v>7</v>
      </c>
      <c r="AG8" s="136">
        <f>IF(L8=3,1,IF(L8=2,2,IF(L8=1,3)))</f>
        <v>2</v>
      </c>
      <c r="AH8" s="127">
        <f t="shared" si="1"/>
        <v>8</v>
      </c>
      <c r="AI8" s="136">
        <f>IF(AH8=0,"0",AH8)</f>
        <v>8</v>
      </c>
      <c r="AJ8" s="136">
        <f>IF(Z8=3,1,IF(Z8=2,2,IF(Z8=1,3)))</f>
        <v>2</v>
      </c>
      <c r="AK8" s="136">
        <f>IF(AD8=3,1,IF(AD8=2,2,IF(AD8=1,3)))</f>
        <v>1</v>
      </c>
      <c r="AL8" s="127">
        <f t="shared" si="2"/>
        <v>10</v>
      </c>
      <c r="AM8" s="136">
        <f>IF(AL8=0,"0",AL8)</f>
        <v>10</v>
      </c>
      <c r="AN8" s="136">
        <f>IF(P8=3,1,IF(P8=2,2,IF(P8=1,3)))</f>
        <v>3</v>
      </c>
      <c r="AO8" s="136">
        <f>IF(S8=3,1,IF(S8=2,2,IF(S8=1,3)))</f>
        <v>2</v>
      </c>
      <c r="AP8" s="127">
        <f t="shared" si="3"/>
        <v>11</v>
      </c>
      <c r="AQ8" s="136">
        <f>IF(AP8=0,"0",AP8)</f>
        <v>11</v>
      </c>
      <c r="AR8" s="127">
        <f t="shared" si="4"/>
        <v>10</v>
      </c>
      <c r="AS8" s="137">
        <f>IF(AR8=0,"0",AR8)</f>
        <v>10</v>
      </c>
      <c r="AT8" s="129"/>
    </row>
    <row r="9" spans="1:46" ht="18" customHeight="1">
      <c r="A9" s="147" t="s">
        <v>50</v>
      </c>
      <c r="B9" s="148" t="str">
        <f>input1!B9</f>
        <v>1/7</v>
      </c>
      <c r="C9" s="149">
        <f>input1!C9</f>
        <v>28476</v>
      </c>
      <c r="D9" s="150" t="str">
        <f>input1!D9</f>
        <v>ด.ช.ธนภัทร  นนทมาตย์</v>
      </c>
      <c r="E9" s="151">
        <f>input1!E9</f>
        <v>1</v>
      </c>
      <c r="F9" s="172">
        <v>2</v>
      </c>
      <c r="G9" s="173">
        <v>2</v>
      </c>
      <c r="H9" s="173">
        <v>1</v>
      </c>
      <c r="I9" s="173">
        <v>2</v>
      </c>
      <c r="J9" s="174">
        <v>1</v>
      </c>
      <c r="K9" s="175">
        <v>1</v>
      </c>
      <c r="L9" s="173">
        <v>2</v>
      </c>
      <c r="M9" s="173">
        <v>2</v>
      </c>
      <c r="N9" s="173">
        <v>2</v>
      </c>
      <c r="O9" s="176">
        <v>1</v>
      </c>
      <c r="P9" s="172">
        <v>3</v>
      </c>
      <c r="Q9" s="173">
        <v>1</v>
      </c>
      <c r="R9" s="173">
        <v>1</v>
      </c>
      <c r="S9" s="173">
        <v>2</v>
      </c>
      <c r="T9" s="174">
        <v>1</v>
      </c>
      <c r="U9" s="175">
        <v>2</v>
      </c>
      <c r="V9" s="173">
        <v>2</v>
      </c>
      <c r="W9" s="173">
        <v>2</v>
      </c>
      <c r="X9" s="173">
        <v>2</v>
      </c>
      <c r="Y9" s="176">
        <v>2</v>
      </c>
      <c r="Z9" s="172">
        <v>2</v>
      </c>
      <c r="AA9" s="173">
        <v>1</v>
      </c>
      <c r="AB9" s="173">
        <v>2</v>
      </c>
      <c r="AC9" s="173">
        <v>2</v>
      </c>
      <c r="AD9" s="174">
        <v>2</v>
      </c>
      <c r="AE9" s="125">
        <f t="shared" si="0"/>
        <v>8</v>
      </c>
      <c r="AF9" s="126">
        <f t="shared" si="5"/>
        <v>8</v>
      </c>
      <c r="AG9" s="127">
        <f aca="true" t="shared" si="6" ref="AG9:AG53">IF(L9=3,1,IF(L9=2,2,IF(L9=1,3)))</f>
        <v>2</v>
      </c>
      <c r="AH9" s="127">
        <f t="shared" si="1"/>
        <v>7</v>
      </c>
      <c r="AI9" s="127">
        <f aca="true" t="shared" si="7" ref="AI9:AI53">IF(AH9=0,"0",AH9)</f>
        <v>7</v>
      </c>
      <c r="AJ9" s="127">
        <f aca="true" t="shared" si="8" ref="AJ9:AJ53">IF(Z9=3,1,IF(Z9=2,2,IF(Z9=1,3)))</f>
        <v>2</v>
      </c>
      <c r="AK9" s="127">
        <f aca="true" t="shared" si="9" ref="AK9:AK53">IF(AD9=3,1,IF(AD9=2,2,IF(AD9=1,3)))</f>
        <v>2</v>
      </c>
      <c r="AL9" s="127">
        <f t="shared" si="2"/>
        <v>8</v>
      </c>
      <c r="AM9" s="127">
        <f aca="true" t="shared" si="10" ref="AM9:AM53">IF(AL9=0,"0",AL9)</f>
        <v>8</v>
      </c>
      <c r="AN9" s="127">
        <f aca="true" t="shared" si="11" ref="AN9:AN53">IF(P9=3,1,IF(P9=2,2,IF(P9=1,3)))</f>
        <v>1</v>
      </c>
      <c r="AO9" s="127">
        <f aca="true" t="shared" si="12" ref="AO9:AO53">IF(S9=3,1,IF(S9=2,2,IF(S9=1,3)))</f>
        <v>2</v>
      </c>
      <c r="AP9" s="127">
        <f t="shared" si="3"/>
        <v>8</v>
      </c>
      <c r="AQ9" s="127">
        <f aca="true" t="shared" si="13" ref="AQ9:AQ53">IF(AP9=0,"0",AP9)</f>
        <v>8</v>
      </c>
      <c r="AR9" s="127">
        <f t="shared" si="4"/>
        <v>10</v>
      </c>
      <c r="AS9" s="128">
        <f aca="true" t="shared" si="14" ref="AS9:AS53">IF(AR9=0,"0",AR9)</f>
        <v>10</v>
      </c>
      <c r="AT9" s="129"/>
    </row>
    <row r="10" spans="1:46" ht="18" customHeight="1">
      <c r="A10" s="154" t="s">
        <v>51</v>
      </c>
      <c r="B10" s="148" t="str">
        <f>input1!B10</f>
        <v>1/7</v>
      </c>
      <c r="C10" s="149">
        <f>input1!C10</f>
        <v>28477</v>
      </c>
      <c r="D10" s="150" t="str">
        <f>input1!D10</f>
        <v>ด.ช.ธนภัทร  พิศวงศ์</v>
      </c>
      <c r="E10" s="151">
        <f>input1!E10</f>
        <v>1</v>
      </c>
      <c r="F10" s="177">
        <v>2</v>
      </c>
      <c r="G10" s="178">
        <v>2</v>
      </c>
      <c r="H10" s="178">
        <v>2</v>
      </c>
      <c r="I10" s="178">
        <v>3</v>
      </c>
      <c r="J10" s="179">
        <v>1</v>
      </c>
      <c r="K10" s="180">
        <v>3</v>
      </c>
      <c r="L10" s="178">
        <v>2</v>
      </c>
      <c r="M10" s="178">
        <v>2</v>
      </c>
      <c r="N10" s="178">
        <v>2</v>
      </c>
      <c r="O10" s="181">
        <v>1</v>
      </c>
      <c r="P10" s="177">
        <v>3</v>
      </c>
      <c r="Q10" s="178">
        <v>2</v>
      </c>
      <c r="R10" s="178">
        <v>2</v>
      </c>
      <c r="S10" s="178">
        <v>2</v>
      </c>
      <c r="T10" s="179">
        <v>2</v>
      </c>
      <c r="U10" s="180">
        <v>2</v>
      </c>
      <c r="V10" s="178">
        <v>2</v>
      </c>
      <c r="W10" s="178">
        <v>1</v>
      </c>
      <c r="X10" s="178">
        <v>2</v>
      </c>
      <c r="Y10" s="181">
        <v>2</v>
      </c>
      <c r="Z10" s="177">
        <v>2</v>
      </c>
      <c r="AA10" s="178">
        <v>1</v>
      </c>
      <c r="AB10" s="178">
        <v>1</v>
      </c>
      <c r="AC10" s="178">
        <v>2</v>
      </c>
      <c r="AD10" s="179">
        <v>2</v>
      </c>
      <c r="AE10" s="125">
        <f aca="true" t="shared" si="15" ref="AE10:AE53">H10+M10+R10+U10+AC10</f>
        <v>10</v>
      </c>
      <c r="AF10" s="131">
        <f aca="true" t="shared" si="16" ref="AF10:AF53">IF(AE10=0,"0",AE10)</f>
        <v>10</v>
      </c>
      <c r="AG10" s="132">
        <f t="shared" si="6"/>
        <v>2</v>
      </c>
      <c r="AH10" s="127">
        <f aca="true" t="shared" si="17" ref="AH10:AH53">J10+AG10+Q10+W10+AA10</f>
        <v>7</v>
      </c>
      <c r="AI10" s="132">
        <f t="shared" si="7"/>
        <v>7</v>
      </c>
      <c r="AJ10" s="132">
        <f t="shared" si="8"/>
        <v>2</v>
      </c>
      <c r="AK10" s="132">
        <f t="shared" si="9"/>
        <v>2</v>
      </c>
      <c r="AL10" s="127">
        <f aca="true" t="shared" si="18" ref="AL10:AL53">G10+O10+T10+AJ10+AK10</f>
        <v>9</v>
      </c>
      <c r="AM10" s="132">
        <f t="shared" si="10"/>
        <v>9</v>
      </c>
      <c r="AN10" s="132">
        <f t="shared" si="11"/>
        <v>1</v>
      </c>
      <c r="AO10" s="132">
        <f t="shared" si="12"/>
        <v>2</v>
      </c>
      <c r="AP10" s="127">
        <f aca="true" t="shared" si="19" ref="AP10:AP53">K10+AN10+AO10+X10+AB10</f>
        <v>9</v>
      </c>
      <c r="AQ10" s="132">
        <f t="shared" si="13"/>
        <v>9</v>
      </c>
      <c r="AR10" s="127">
        <f aca="true" t="shared" si="20" ref="AR10:AR53">F10+I10+N10+V10+Y10</f>
        <v>11</v>
      </c>
      <c r="AS10" s="133">
        <f t="shared" si="14"/>
        <v>11</v>
      </c>
      <c r="AT10" s="129"/>
    </row>
    <row r="11" spans="1:46" ht="18" customHeight="1">
      <c r="A11" s="157" t="s">
        <v>52</v>
      </c>
      <c r="B11" s="148" t="str">
        <f>input1!B11</f>
        <v>1/7</v>
      </c>
      <c r="C11" s="149">
        <f>input1!C11</f>
        <v>28478</v>
      </c>
      <c r="D11" s="150" t="str">
        <f>input1!D11</f>
        <v>ด.ช.ธนวัฒน์ชัย  กรมแสง</v>
      </c>
      <c r="E11" s="151">
        <f>input1!E11</f>
        <v>1</v>
      </c>
      <c r="F11" s="177">
        <v>2</v>
      </c>
      <c r="G11" s="178">
        <v>2</v>
      </c>
      <c r="H11" s="178">
        <v>1</v>
      </c>
      <c r="I11" s="178">
        <v>2</v>
      </c>
      <c r="J11" s="179">
        <v>1</v>
      </c>
      <c r="K11" s="180">
        <v>2</v>
      </c>
      <c r="L11" s="178">
        <v>3</v>
      </c>
      <c r="M11" s="178">
        <v>1</v>
      </c>
      <c r="N11" s="178">
        <v>2</v>
      </c>
      <c r="O11" s="181">
        <v>1</v>
      </c>
      <c r="P11" s="177">
        <v>3</v>
      </c>
      <c r="Q11" s="178">
        <v>1</v>
      </c>
      <c r="R11" s="178">
        <v>1</v>
      </c>
      <c r="S11" s="178">
        <v>2</v>
      </c>
      <c r="T11" s="179">
        <v>1</v>
      </c>
      <c r="U11" s="180">
        <v>2</v>
      </c>
      <c r="V11" s="178">
        <v>1</v>
      </c>
      <c r="W11" s="178">
        <v>1</v>
      </c>
      <c r="X11" s="178">
        <v>1</v>
      </c>
      <c r="Y11" s="181">
        <v>2</v>
      </c>
      <c r="Z11" s="177">
        <v>2</v>
      </c>
      <c r="AA11" s="178">
        <v>1</v>
      </c>
      <c r="AB11" s="178">
        <v>1</v>
      </c>
      <c r="AC11" s="178">
        <v>2</v>
      </c>
      <c r="AD11" s="179">
        <v>2</v>
      </c>
      <c r="AE11" s="125">
        <f t="shared" si="15"/>
        <v>7</v>
      </c>
      <c r="AF11" s="131">
        <f t="shared" si="16"/>
        <v>7</v>
      </c>
      <c r="AG11" s="132">
        <f t="shared" si="6"/>
        <v>1</v>
      </c>
      <c r="AH11" s="127">
        <f t="shared" si="17"/>
        <v>5</v>
      </c>
      <c r="AI11" s="132">
        <f t="shared" si="7"/>
        <v>5</v>
      </c>
      <c r="AJ11" s="132">
        <f t="shared" si="8"/>
        <v>2</v>
      </c>
      <c r="AK11" s="132">
        <f t="shared" si="9"/>
        <v>2</v>
      </c>
      <c r="AL11" s="127">
        <f t="shared" si="18"/>
        <v>8</v>
      </c>
      <c r="AM11" s="132">
        <f t="shared" si="10"/>
        <v>8</v>
      </c>
      <c r="AN11" s="132">
        <f t="shared" si="11"/>
        <v>1</v>
      </c>
      <c r="AO11" s="132">
        <f t="shared" si="12"/>
        <v>2</v>
      </c>
      <c r="AP11" s="127">
        <f t="shared" si="19"/>
        <v>7</v>
      </c>
      <c r="AQ11" s="132">
        <f t="shared" si="13"/>
        <v>7</v>
      </c>
      <c r="AR11" s="127">
        <f t="shared" si="20"/>
        <v>9</v>
      </c>
      <c r="AS11" s="133">
        <f t="shared" si="14"/>
        <v>9</v>
      </c>
      <c r="AT11" s="129"/>
    </row>
    <row r="12" spans="1:46" ht="18" customHeight="1">
      <c r="A12" s="158" t="s">
        <v>53</v>
      </c>
      <c r="B12" s="148" t="str">
        <f>input1!B12</f>
        <v>1/7</v>
      </c>
      <c r="C12" s="149">
        <f>input1!C12</f>
        <v>28479</v>
      </c>
      <c r="D12" s="150" t="str">
        <f>input1!D12</f>
        <v>ด.ช.ธนวินท์  จุดจองศิล</v>
      </c>
      <c r="E12" s="151">
        <f>input1!E12</f>
        <v>1</v>
      </c>
      <c r="F12" s="177">
        <v>2</v>
      </c>
      <c r="G12" s="178">
        <v>1</v>
      </c>
      <c r="H12" s="178">
        <v>1</v>
      </c>
      <c r="I12" s="178">
        <v>2</v>
      </c>
      <c r="J12" s="179">
        <v>3</v>
      </c>
      <c r="K12" s="180">
        <v>1</v>
      </c>
      <c r="L12" s="178">
        <v>2</v>
      </c>
      <c r="M12" s="178">
        <v>1</v>
      </c>
      <c r="N12" s="178">
        <v>2</v>
      </c>
      <c r="O12" s="181">
        <v>1</v>
      </c>
      <c r="P12" s="177">
        <v>3</v>
      </c>
      <c r="Q12" s="178">
        <v>1</v>
      </c>
      <c r="R12" s="178">
        <v>1</v>
      </c>
      <c r="S12" s="178">
        <v>2</v>
      </c>
      <c r="T12" s="179">
        <v>1</v>
      </c>
      <c r="U12" s="180">
        <v>2</v>
      </c>
      <c r="V12" s="178">
        <v>2</v>
      </c>
      <c r="W12" s="178">
        <v>2</v>
      </c>
      <c r="X12" s="178">
        <v>1</v>
      </c>
      <c r="Y12" s="181">
        <v>1</v>
      </c>
      <c r="Z12" s="177">
        <v>2</v>
      </c>
      <c r="AA12" s="178">
        <v>1</v>
      </c>
      <c r="AB12" s="178">
        <v>2</v>
      </c>
      <c r="AC12" s="178">
        <v>1</v>
      </c>
      <c r="AD12" s="179">
        <v>2</v>
      </c>
      <c r="AE12" s="125">
        <f t="shared" si="15"/>
        <v>6</v>
      </c>
      <c r="AF12" s="131">
        <f t="shared" si="16"/>
        <v>6</v>
      </c>
      <c r="AG12" s="132">
        <f t="shared" si="6"/>
        <v>2</v>
      </c>
      <c r="AH12" s="127">
        <f t="shared" si="17"/>
        <v>9</v>
      </c>
      <c r="AI12" s="132">
        <f t="shared" si="7"/>
        <v>9</v>
      </c>
      <c r="AJ12" s="132">
        <f t="shared" si="8"/>
        <v>2</v>
      </c>
      <c r="AK12" s="132">
        <f t="shared" si="9"/>
        <v>2</v>
      </c>
      <c r="AL12" s="127">
        <f t="shared" si="18"/>
        <v>7</v>
      </c>
      <c r="AM12" s="132">
        <f t="shared" si="10"/>
        <v>7</v>
      </c>
      <c r="AN12" s="132">
        <f t="shared" si="11"/>
        <v>1</v>
      </c>
      <c r="AO12" s="132">
        <f t="shared" si="12"/>
        <v>2</v>
      </c>
      <c r="AP12" s="127">
        <f t="shared" si="19"/>
        <v>7</v>
      </c>
      <c r="AQ12" s="132">
        <f t="shared" si="13"/>
        <v>7</v>
      </c>
      <c r="AR12" s="127">
        <f t="shared" si="20"/>
        <v>9</v>
      </c>
      <c r="AS12" s="133">
        <f t="shared" si="14"/>
        <v>9</v>
      </c>
      <c r="AT12" s="129"/>
    </row>
    <row r="13" spans="1:46" ht="18" customHeight="1" thickBot="1">
      <c r="A13" s="159" t="s">
        <v>54</v>
      </c>
      <c r="B13" s="160" t="str">
        <f>input1!B13</f>
        <v>1/7</v>
      </c>
      <c r="C13" s="161">
        <f>input1!C13</f>
        <v>28480</v>
      </c>
      <c r="D13" s="162" t="str">
        <f>input1!D13</f>
        <v>ด.ช.ธีรกาญจน์  เมืองแก</v>
      </c>
      <c r="E13" s="163">
        <f>input1!E13</f>
        <v>1</v>
      </c>
      <c r="F13" s="182">
        <v>2</v>
      </c>
      <c r="G13" s="183">
        <v>2</v>
      </c>
      <c r="H13" s="183">
        <v>2</v>
      </c>
      <c r="I13" s="183">
        <v>2</v>
      </c>
      <c r="J13" s="184">
        <v>1</v>
      </c>
      <c r="K13" s="185">
        <v>2</v>
      </c>
      <c r="L13" s="183">
        <v>2</v>
      </c>
      <c r="M13" s="183">
        <v>2</v>
      </c>
      <c r="N13" s="183">
        <v>1</v>
      </c>
      <c r="O13" s="186">
        <v>2</v>
      </c>
      <c r="P13" s="182">
        <v>1</v>
      </c>
      <c r="Q13" s="183">
        <v>1</v>
      </c>
      <c r="R13" s="183">
        <v>2</v>
      </c>
      <c r="S13" s="183">
        <v>1</v>
      </c>
      <c r="T13" s="184">
        <v>2</v>
      </c>
      <c r="U13" s="185">
        <v>2</v>
      </c>
      <c r="V13" s="183">
        <v>3</v>
      </c>
      <c r="W13" s="183">
        <v>1</v>
      </c>
      <c r="X13" s="183">
        <v>1</v>
      </c>
      <c r="Y13" s="186">
        <v>2</v>
      </c>
      <c r="Z13" s="182">
        <v>3</v>
      </c>
      <c r="AA13" s="183">
        <v>1</v>
      </c>
      <c r="AB13" s="183">
        <v>3</v>
      </c>
      <c r="AC13" s="183">
        <v>2</v>
      </c>
      <c r="AD13" s="184">
        <v>1</v>
      </c>
      <c r="AE13" s="125">
        <f t="shared" si="15"/>
        <v>10</v>
      </c>
      <c r="AF13" s="135">
        <f t="shared" si="16"/>
        <v>10</v>
      </c>
      <c r="AG13" s="136">
        <f t="shared" si="6"/>
        <v>2</v>
      </c>
      <c r="AH13" s="127">
        <f t="shared" si="17"/>
        <v>6</v>
      </c>
      <c r="AI13" s="136">
        <f t="shared" si="7"/>
        <v>6</v>
      </c>
      <c r="AJ13" s="136">
        <f t="shared" si="8"/>
        <v>1</v>
      </c>
      <c r="AK13" s="136">
        <f t="shared" si="9"/>
        <v>3</v>
      </c>
      <c r="AL13" s="127">
        <f t="shared" si="18"/>
        <v>10</v>
      </c>
      <c r="AM13" s="136">
        <f t="shared" si="10"/>
        <v>10</v>
      </c>
      <c r="AN13" s="136">
        <f t="shared" si="11"/>
        <v>3</v>
      </c>
      <c r="AO13" s="136">
        <f t="shared" si="12"/>
        <v>3</v>
      </c>
      <c r="AP13" s="127">
        <f t="shared" si="19"/>
        <v>12</v>
      </c>
      <c r="AQ13" s="136">
        <f t="shared" si="13"/>
        <v>12</v>
      </c>
      <c r="AR13" s="127">
        <f t="shared" si="20"/>
        <v>10</v>
      </c>
      <c r="AS13" s="137">
        <f t="shared" si="14"/>
        <v>10</v>
      </c>
      <c r="AT13" s="129"/>
    </row>
    <row r="14" spans="1:46" ht="18" customHeight="1">
      <c r="A14" s="147" t="s">
        <v>55</v>
      </c>
      <c r="B14" s="148" t="str">
        <f>input1!B14</f>
        <v>1/7</v>
      </c>
      <c r="C14" s="149">
        <f>input1!C14</f>
        <v>28481</v>
      </c>
      <c r="D14" s="150" t="str">
        <f>input1!D14</f>
        <v>ด.ช.ธีรศักดิ์  เชียงสันเทียะ</v>
      </c>
      <c r="E14" s="151">
        <f>input1!E14</f>
        <v>1</v>
      </c>
      <c r="F14" s="172">
        <v>2</v>
      </c>
      <c r="G14" s="173">
        <v>1</v>
      </c>
      <c r="H14" s="173">
        <v>1</v>
      </c>
      <c r="I14" s="173">
        <v>2</v>
      </c>
      <c r="J14" s="174">
        <v>1</v>
      </c>
      <c r="K14" s="175">
        <v>2</v>
      </c>
      <c r="L14" s="173">
        <v>2</v>
      </c>
      <c r="M14" s="173">
        <v>1</v>
      </c>
      <c r="N14" s="173">
        <v>1</v>
      </c>
      <c r="O14" s="176">
        <v>1</v>
      </c>
      <c r="P14" s="172">
        <v>2</v>
      </c>
      <c r="Q14" s="173">
        <v>1</v>
      </c>
      <c r="R14" s="173">
        <v>1</v>
      </c>
      <c r="S14" s="173">
        <v>3</v>
      </c>
      <c r="T14" s="174">
        <v>1</v>
      </c>
      <c r="U14" s="175">
        <v>1</v>
      </c>
      <c r="V14" s="173">
        <v>2</v>
      </c>
      <c r="W14" s="173">
        <v>1</v>
      </c>
      <c r="X14" s="173">
        <v>1</v>
      </c>
      <c r="Y14" s="176">
        <v>2</v>
      </c>
      <c r="Z14" s="172">
        <v>2</v>
      </c>
      <c r="AA14" s="173">
        <v>1</v>
      </c>
      <c r="AB14" s="173">
        <v>2</v>
      </c>
      <c r="AC14" s="173">
        <v>1</v>
      </c>
      <c r="AD14" s="174">
        <v>2</v>
      </c>
      <c r="AE14" s="125">
        <f t="shared" si="15"/>
        <v>5</v>
      </c>
      <c r="AF14" s="126">
        <f t="shared" si="16"/>
        <v>5</v>
      </c>
      <c r="AG14" s="127">
        <f t="shared" si="6"/>
        <v>2</v>
      </c>
      <c r="AH14" s="127">
        <f t="shared" si="17"/>
        <v>6</v>
      </c>
      <c r="AI14" s="127">
        <f t="shared" si="7"/>
        <v>6</v>
      </c>
      <c r="AJ14" s="127">
        <f t="shared" si="8"/>
        <v>2</v>
      </c>
      <c r="AK14" s="127">
        <f t="shared" si="9"/>
        <v>2</v>
      </c>
      <c r="AL14" s="127">
        <f t="shared" si="18"/>
        <v>7</v>
      </c>
      <c r="AM14" s="127">
        <f t="shared" si="10"/>
        <v>7</v>
      </c>
      <c r="AN14" s="127">
        <f t="shared" si="11"/>
        <v>2</v>
      </c>
      <c r="AO14" s="127">
        <f t="shared" si="12"/>
        <v>1</v>
      </c>
      <c r="AP14" s="127">
        <f t="shared" si="19"/>
        <v>8</v>
      </c>
      <c r="AQ14" s="127">
        <f t="shared" si="13"/>
        <v>8</v>
      </c>
      <c r="AR14" s="127">
        <f t="shared" si="20"/>
        <v>9</v>
      </c>
      <c r="AS14" s="128">
        <f t="shared" si="14"/>
        <v>9</v>
      </c>
      <c r="AT14" s="129"/>
    </row>
    <row r="15" spans="1:46" ht="18" customHeight="1">
      <c r="A15" s="154" t="s">
        <v>56</v>
      </c>
      <c r="B15" s="148" t="str">
        <f>input1!B15</f>
        <v>1/7</v>
      </c>
      <c r="C15" s="149">
        <f>input1!C15</f>
        <v>28482</v>
      </c>
      <c r="D15" s="150" t="str">
        <f>input1!D15</f>
        <v>ด.ช.นันทวัฒน์  ปัญญาคำ</v>
      </c>
      <c r="E15" s="151">
        <f>input1!E15</f>
        <v>1</v>
      </c>
      <c r="F15" s="177">
        <v>2</v>
      </c>
      <c r="G15" s="178">
        <v>2</v>
      </c>
      <c r="H15" s="178">
        <v>1</v>
      </c>
      <c r="I15" s="178">
        <v>2</v>
      </c>
      <c r="J15" s="179">
        <v>1</v>
      </c>
      <c r="K15" s="180">
        <v>1</v>
      </c>
      <c r="L15" s="178">
        <v>1</v>
      </c>
      <c r="M15" s="178">
        <v>1</v>
      </c>
      <c r="N15" s="178">
        <v>2</v>
      </c>
      <c r="O15" s="181">
        <v>3</v>
      </c>
      <c r="P15" s="177">
        <v>1</v>
      </c>
      <c r="Q15" s="178">
        <v>1</v>
      </c>
      <c r="R15" s="178">
        <v>1</v>
      </c>
      <c r="S15" s="178">
        <v>1</v>
      </c>
      <c r="T15" s="179">
        <v>3</v>
      </c>
      <c r="U15" s="180">
        <v>2</v>
      </c>
      <c r="V15" s="178">
        <v>2</v>
      </c>
      <c r="W15" s="178">
        <v>1</v>
      </c>
      <c r="X15" s="178">
        <v>1</v>
      </c>
      <c r="Y15" s="181">
        <v>2</v>
      </c>
      <c r="Z15" s="177">
        <v>3</v>
      </c>
      <c r="AA15" s="178">
        <v>1</v>
      </c>
      <c r="AB15" s="178">
        <v>1</v>
      </c>
      <c r="AC15" s="178">
        <v>1</v>
      </c>
      <c r="AD15" s="179">
        <v>2</v>
      </c>
      <c r="AE15" s="125">
        <f t="shared" si="15"/>
        <v>6</v>
      </c>
      <c r="AF15" s="131">
        <f t="shared" si="16"/>
        <v>6</v>
      </c>
      <c r="AG15" s="132">
        <f t="shared" si="6"/>
        <v>3</v>
      </c>
      <c r="AH15" s="127">
        <f t="shared" si="17"/>
        <v>7</v>
      </c>
      <c r="AI15" s="132">
        <f t="shared" si="7"/>
        <v>7</v>
      </c>
      <c r="AJ15" s="132">
        <f t="shared" si="8"/>
        <v>1</v>
      </c>
      <c r="AK15" s="132">
        <f t="shared" si="9"/>
        <v>2</v>
      </c>
      <c r="AL15" s="127">
        <f t="shared" si="18"/>
        <v>11</v>
      </c>
      <c r="AM15" s="132">
        <f t="shared" si="10"/>
        <v>11</v>
      </c>
      <c r="AN15" s="132">
        <f t="shared" si="11"/>
        <v>3</v>
      </c>
      <c r="AO15" s="132">
        <f t="shared" si="12"/>
        <v>3</v>
      </c>
      <c r="AP15" s="127">
        <f t="shared" si="19"/>
        <v>9</v>
      </c>
      <c r="AQ15" s="132">
        <f t="shared" si="13"/>
        <v>9</v>
      </c>
      <c r="AR15" s="127">
        <f t="shared" si="20"/>
        <v>10</v>
      </c>
      <c r="AS15" s="133">
        <f t="shared" si="14"/>
        <v>10</v>
      </c>
      <c r="AT15" s="129"/>
    </row>
    <row r="16" spans="1:46" ht="18" customHeight="1">
      <c r="A16" s="157" t="s">
        <v>57</v>
      </c>
      <c r="B16" s="148" t="str">
        <f>input1!B16</f>
        <v>1/7</v>
      </c>
      <c r="C16" s="149">
        <f>input1!C16</f>
        <v>28483</v>
      </c>
      <c r="D16" s="150" t="str">
        <f>input1!D16</f>
        <v>ด.ช.นิติพงศ์  ไผ่งาม</v>
      </c>
      <c r="E16" s="151">
        <f>input1!E16</f>
        <v>1</v>
      </c>
      <c r="F16" s="177">
        <v>2</v>
      </c>
      <c r="G16" s="178">
        <v>1</v>
      </c>
      <c r="H16" s="178">
        <v>1</v>
      </c>
      <c r="I16" s="178">
        <v>2</v>
      </c>
      <c r="J16" s="179">
        <v>1</v>
      </c>
      <c r="K16" s="180">
        <v>1</v>
      </c>
      <c r="L16" s="178">
        <v>3</v>
      </c>
      <c r="M16" s="178">
        <v>2</v>
      </c>
      <c r="N16" s="178">
        <v>3</v>
      </c>
      <c r="O16" s="181">
        <v>2</v>
      </c>
      <c r="P16" s="177">
        <v>3</v>
      </c>
      <c r="Q16" s="178">
        <v>1</v>
      </c>
      <c r="R16" s="178">
        <v>1</v>
      </c>
      <c r="S16" s="178">
        <v>2</v>
      </c>
      <c r="T16" s="179">
        <v>1</v>
      </c>
      <c r="U16" s="180">
        <v>2</v>
      </c>
      <c r="V16" s="178">
        <v>2</v>
      </c>
      <c r="W16" s="178">
        <v>1</v>
      </c>
      <c r="X16" s="178">
        <v>1</v>
      </c>
      <c r="Y16" s="181">
        <v>3</v>
      </c>
      <c r="Z16" s="177">
        <v>2</v>
      </c>
      <c r="AA16" s="178">
        <v>1</v>
      </c>
      <c r="AB16" s="178">
        <v>2</v>
      </c>
      <c r="AC16" s="178">
        <v>1</v>
      </c>
      <c r="AD16" s="179">
        <v>2</v>
      </c>
      <c r="AE16" s="125">
        <f t="shared" si="15"/>
        <v>7</v>
      </c>
      <c r="AF16" s="131">
        <f t="shared" si="16"/>
        <v>7</v>
      </c>
      <c r="AG16" s="132">
        <f t="shared" si="6"/>
        <v>1</v>
      </c>
      <c r="AH16" s="127">
        <f t="shared" si="17"/>
        <v>5</v>
      </c>
      <c r="AI16" s="132">
        <f t="shared" si="7"/>
        <v>5</v>
      </c>
      <c r="AJ16" s="132">
        <f t="shared" si="8"/>
        <v>2</v>
      </c>
      <c r="AK16" s="132">
        <f t="shared" si="9"/>
        <v>2</v>
      </c>
      <c r="AL16" s="127">
        <f t="shared" si="18"/>
        <v>8</v>
      </c>
      <c r="AM16" s="132">
        <f t="shared" si="10"/>
        <v>8</v>
      </c>
      <c r="AN16" s="132">
        <f t="shared" si="11"/>
        <v>1</v>
      </c>
      <c r="AO16" s="132">
        <f t="shared" si="12"/>
        <v>2</v>
      </c>
      <c r="AP16" s="127">
        <f t="shared" si="19"/>
        <v>7</v>
      </c>
      <c r="AQ16" s="132">
        <f t="shared" si="13"/>
        <v>7</v>
      </c>
      <c r="AR16" s="127">
        <f t="shared" si="20"/>
        <v>12</v>
      </c>
      <c r="AS16" s="133">
        <f t="shared" si="14"/>
        <v>12</v>
      </c>
      <c r="AT16" s="129"/>
    </row>
    <row r="17" spans="1:46" ht="18" customHeight="1">
      <c r="A17" s="158" t="s">
        <v>58</v>
      </c>
      <c r="B17" s="148" t="str">
        <f>input1!B17</f>
        <v>1/7</v>
      </c>
      <c r="C17" s="149">
        <f>input1!C17</f>
        <v>28484</v>
      </c>
      <c r="D17" s="150" t="str">
        <f>input1!D17</f>
        <v>ด.ช.ปฏิพล  อำภา</v>
      </c>
      <c r="E17" s="151">
        <f>input1!E17</f>
        <v>1</v>
      </c>
      <c r="F17" s="177">
        <v>2</v>
      </c>
      <c r="G17" s="178">
        <v>1</v>
      </c>
      <c r="H17" s="178">
        <v>1</v>
      </c>
      <c r="I17" s="178">
        <v>3</v>
      </c>
      <c r="J17" s="179">
        <v>1</v>
      </c>
      <c r="K17" s="180">
        <v>1</v>
      </c>
      <c r="L17" s="178">
        <v>3</v>
      </c>
      <c r="M17" s="178">
        <v>1</v>
      </c>
      <c r="N17" s="178">
        <v>2</v>
      </c>
      <c r="O17" s="181">
        <v>1</v>
      </c>
      <c r="P17" s="177">
        <v>3</v>
      </c>
      <c r="Q17" s="178">
        <v>1</v>
      </c>
      <c r="R17" s="178">
        <v>1</v>
      </c>
      <c r="S17" s="178">
        <v>2</v>
      </c>
      <c r="T17" s="179">
        <v>1</v>
      </c>
      <c r="U17" s="180">
        <v>2</v>
      </c>
      <c r="V17" s="178">
        <v>2</v>
      </c>
      <c r="W17" s="178">
        <v>1</v>
      </c>
      <c r="X17" s="178">
        <v>2</v>
      </c>
      <c r="Y17" s="181">
        <v>3</v>
      </c>
      <c r="Z17" s="177">
        <v>3</v>
      </c>
      <c r="AA17" s="178">
        <v>1</v>
      </c>
      <c r="AB17" s="178">
        <v>2</v>
      </c>
      <c r="AC17" s="178">
        <v>1</v>
      </c>
      <c r="AD17" s="179">
        <v>3</v>
      </c>
      <c r="AE17" s="125">
        <f t="shared" si="15"/>
        <v>6</v>
      </c>
      <c r="AF17" s="131">
        <f t="shared" si="16"/>
        <v>6</v>
      </c>
      <c r="AG17" s="132">
        <f t="shared" si="6"/>
        <v>1</v>
      </c>
      <c r="AH17" s="127">
        <f t="shared" si="17"/>
        <v>5</v>
      </c>
      <c r="AI17" s="132">
        <f t="shared" si="7"/>
        <v>5</v>
      </c>
      <c r="AJ17" s="132">
        <f t="shared" si="8"/>
        <v>1</v>
      </c>
      <c r="AK17" s="132">
        <f t="shared" si="9"/>
        <v>1</v>
      </c>
      <c r="AL17" s="127">
        <f t="shared" si="18"/>
        <v>5</v>
      </c>
      <c r="AM17" s="132">
        <f t="shared" si="10"/>
        <v>5</v>
      </c>
      <c r="AN17" s="132">
        <f t="shared" si="11"/>
        <v>1</v>
      </c>
      <c r="AO17" s="132">
        <f t="shared" si="12"/>
        <v>2</v>
      </c>
      <c r="AP17" s="127">
        <f t="shared" si="19"/>
        <v>8</v>
      </c>
      <c r="AQ17" s="132">
        <f t="shared" si="13"/>
        <v>8</v>
      </c>
      <c r="AR17" s="127">
        <f t="shared" si="20"/>
        <v>12</v>
      </c>
      <c r="AS17" s="133">
        <f t="shared" si="14"/>
        <v>12</v>
      </c>
      <c r="AT17" s="129"/>
    </row>
    <row r="18" spans="1:46" ht="18" customHeight="1" thickBot="1">
      <c r="A18" s="159" t="s">
        <v>59</v>
      </c>
      <c r="B18" s="160" t="str">
        <f>input1!B18</f>
        <v>1/7</v>
      </c>
      <c r="C18" s="161">
        <f>input1!C18</f>
        <v>28485</v>
      </c>
      <c r="D18" s="162" t="str">
        <f>input1!D18</f>
        <v>ด.ช.ปัจจกำพล  เลไธสง</v>
      </c>
      <c r="E18" s="163">
        <f>input1!E18</f>
        <v>1</v>
      </c>
      <c r="F18" s="182">
        <v>2</v>
      </c>
      <c r="G18" s="183">
        <v>1</v>
      </c>
      <c r="H18" s="183">
        <v>1</v>
      </c>
      <c r="I18" s="183">
        <v>3</v>
      </c>
      <c r="J18" s="184">
        <v>1</v>
      </c>
      <c r="K18" s="185">
        <v>1</v>
      </c>
      <c r="L18" s="183">
        <v>3</v>
      </c>
      <c r="M18" s="183">
        <v>2</v>
      </c>
      <c r="N18" s="183">
        <v>2</v>
      </c>
      <c r="O18" s="186">
        <v>1</v>
      </c>
      <c r="P18" s="182">
        <v>3</v>
      </c>
      <c r="Q18" s="183">
        <v>1</v>
      </c>
      <c r="R18" s="183">
        <v>1</v>
      </c>
      <c r="S18" s="183">
        <v>2</v>
      </c>
      <c r="T18" s="184">
        <v>1</v>
      </c>
      <c r="U18" s="185">
        <v>2</v>
      </c>
      <c r="V18" s="183">
        <v>3</v>
      </c>
      <c r="W18" s="183">
        <v>1</v>
      </c>
      <c r="X18" s="183">
        <v>1</v>
      </c>
      <c r="Y18" s="186">
        <v>3</v>
      </c>
      <c r="Z18" s="182">
        <v>3</v>
      </c>
      <c r="AA18" s="183">
        <v>1</v>
      </c>
      <c r="AB18" s="183">
        <v>2</v>
      </c>
      <c r="AC18" s="183">
        <v>2</v>
      </c>
      <c r="AD18" s="184">
        <v>2</v>
      </c>
      <c r="AE18" s="125">
        <f t="shared" si="15"/>
        <v>8</v>
      </c>
      <c r="AF18" s="135">
        <f t="shared" si="16"/>
        <v>8</v>
      </c>
      <c r="AG18" s="136">
        <f t="shared" si="6"/>
        <v>1</v>
      </c>
      <c r="AH18" s="127">
        <f t="shared" si="17"/>
        <v>5</v>
      </c>
      <c r="AI18" s="136">
        <f t="shared" si="7"/>
        <v>5</v>
      </c>
      <c r="AJ18" s="136">
        <f t="shared" si="8"/>
        <v>1</v>
      </c>
      <c r="AK18" s="136">
        <f t="shared" si="9"/>
        <v>2</v>
      </c>
      <c r="AL18" s="127">
        <f t="shared" si="18"/>
        <v>6</v>
      </c>
      <c r="AM18" s="136">
        <f t="shared" si="10"/>
        <v>6</v>
      </c>
      <c r="AN18" s="136">
        <f t="shared" si="11"/>
        <v>1</v>
      </c>
      <c r="AO18" s="136">
        <f t="shared" si="12"/>
        <v>2</v>
      </c>
      <c r="AP18" s="127">
        <f t="shared" si="19"/>
        <v>7</v>
      </c>
      <c r="AQ18" s="136">
        <f t="shared" si="13"/>
        <v>7</v>
      </c>
      <c r="AR18" s="127">
        <f t="shared" si="20"/>
        <v>13</v>
      </c>
      <c r="AS18" s="137">
        <f t="shared" si="14"/>
        <v>13</v>
      </c>
      <c r="AT18" s="129"/>
    </row>
    <row r="19" spans="1:46" ht="18" customHeight="1">
      <c r="A19" s="147" t="s">
        <v>60</v>
      </c>
      <c r="B19" s="148" t="str">
        <f>input1!B19</f>
        <v>1/7</v>
      </c>
      <c r="C19" s="149">
        <f>input1!C19</f>
        <v>28486</v>
      </c>
      <c r="D19" s="150" t="str">
        <f>input1!D19</f>
        <v>ด.ช.พีรนันต์  เติมเจิม</v>
      </c>
      <c r="E19" s="151">
        <f>input1!E19</f>
        <v>1</v>
      </c>
      <c r="F19" s="172">
        <v>2</v>
      </c>
      <c r="G19" s="173">
        <v>1</v>
      </c>
      <c r="H19" s="173">
        <v>2</v>
      </c>
      <c r="I19" s="173">
        <v>3</v>
      </c>
      <c r="J19" s="174">
        <v>2</v>
      </c>
      <c r="K19" s="175">
        <v>2</v>
      </c>
      <c r="L19" s="173">
        <v>3</v>
      </c>
      <c r="M19" s="173">
        <v>2</v>
      </c>
      <c r="N19" s="173">
        <v>2</v>
      </c>
      <c r="O19" s="176">
        <v>1</v>
      </c>
      <c r="P19" s="172">
        <v>3</v>
      </c>
      <c r="Q19" s="173">
        <v>2</v>
      </c>
      <c r="R19" s="173">
        <v>2</v>
      </c>
      <c r="S19" s="173">
        <v>2</v>
      </c>
      <c r="T19" s="174">
        <v>2</v>
      </c>
      <c r="U19" s="175">
        <v>2</v>
      </c>
      <c r="V19" s="173">
        <v>2</v>
      </c>
      <c r="W19" s="173">
        <v>2</v>
      </c>
      <c r="X19" s="173">
        <v>2</v>
      </c>
      <c r="Y19" s="176">
        <v>2</v>
      </c>
      <c r="Z19" s="172">
        <v>3</v>
      </c>
      <c r="AA19" s="173">
        <v>1</v>
      </c>
      <c r="AB19" s="173">
        <v>2</v>
      </c>
      <c r="AC19" s="173">
        <v>2</v>
      </c>
      <c r="AD19" s="174">
        <v>2</v>
      </c>
      <c r="AE19" s="125">
        <f t="shared" si="15"/>
        <v>10</v>
      </c>
      <c r="AF19" s="126">
        <f t="shared" si="16"/>
        <v>10</v>
      </c>
      <c r="AG19" s="127">
        <f t="shared" si="6"/>
        <v>1</v>
      </c>
      <c r="AH19" s="127">
        <f t="shared" si="17"/>
        <v>8</v>
      </c>
      <c r="AI19" s="127">
        <f t="shared" si="7"/>
        <v>8</v>
      </c>
      <c r="AJ19" s="127">
        <f t="shared" si="8"/>
        <v>1</v>
      </c>
      <c r="AK19" s="127">
        <f t="shared" si="9"/>
        <v>2</v>
      </c>
      <c r="AL19" s="127">
        <f t="shared" si="18"/>
        <v>7</v>
      </c>
      <c r="AM19" s="127">
        <f t="shared" si="10"/>
        <v>7</v>
      </c>
      <c r="AN19" s="127">
        <f t="shared" si="11"/>
        <v>1</v>
      </c>
      <c r="AO19" s="127">
        <f t="shared" si="12"/>
        <v>2</v>
      </c>
      <c r="AP19" s="127">
        <f t="shared" si="19"/>
        <v>9</v>
      </c>
      <c r="AQ19" s="127">
        <f t="shared" si="13"/>
        <v>9</v>
      </c>
      <c r="AR19" s="127">
        <f t="shared" si="20"/>
        <v>11</v>
      </c>
      <c r="AS19" s="128">
        <f t="shared" si="14"/>
        <v>11</v>
      </c>
      <c r="AT19" s="129"/>
    </row>
    <row r="20" spans="1:71" ht="18" customHeight="1">
      <c r="A20" s="154" t="s">
        <v>12</v>
      </c>
      <c r="B20" s="148" t="str">
        <f>input1!B20</f>
        <v>1/7</v>
      </c>
      <c r="C20" s="149">
        <f>input1!C20</f>
        <v>28487</v>
      </c>
      <c r="D20" s="150" t="str">
        <f>input1!D20</f>
        <v>ด.ช.ภราดร  ศรีเมือง</v>
      </c>
      <c r="E20" s="151">
        <f>input1!E20</f>
        <v>1</v>
      </c>
      <c r="F20" s="177">
        <v>2</v>
      </c>
      <c r="G20" s="178">
        <v>2</v>
      </c>
      <c r="H20" s="178">
        <v>1</v>
      </c>
      <c r="I20" s="178">
        <v>2</v>
      </c>
      <c r="J20" s="179">
        <v>2</v>
      </c>
      <c r="K20" s="180">
        <v>1</v>
      </c>
      <c r="L20" s="178">
        <v>2</v>
      </c>
      <c r="M20" s="178">
        <v>1</v>
      </c>
      <c r="N20" s="178">
        <v>2</v>
      </c>
      <c r="O20" s="181">
        <v>1</v>
      </c>
      <c r="P20" s="177">
        <v>3</v>
      </c>
      <c r="Q20" s="178">
        <v>2</v>
      </c>
      <c r="R20" s="178">
        <v>1</v>
      </c>
      <c r="S20" s="178">
        <v>2</v>
      </c>
      <c r="T20" s="179">
        <v>2</v>
      </c>
      <c r="U20" s="180">
        <v>3</v>
      </c>
      <c r="V20" s="178">
        <v>2</v>
      </c>
      <c r="W20" s="178">
        <v>1</v>
      </c>
      <c r="X20" s="178">
        <v>2</v>
      </c>
      <c r="Y20" s="181">
        <v>2</v>
      </c>
      <c r="Z20" s="177">
        <v>3</v>
      </c>
      <c r="AA20" s="178">
        <v>1</v>
      </c>
      <c r="AB20" s="178">
        <v>2</v>
      </c>
      <c r="AC20" s="178">
        <v>1</v>
      </c>
      <c r="AD20" s="179">
        <v>3</v>
      </c>
      <c r="AE20" s="125">
        <f t="shared" si="15"/>
        <v>7</v>
      </c>
      <c r="AF20" s="131">
        <f t="shared" si="16"/>
        <v>7</v>
      </c>
      <c r="AG20" s="132">
        <f t="shared" si="6"/>
        <v>2</v>
      </c>
      <c r="AH20" s="127">
        <f t="shared" si="17"/>
        <v>8</v>
      </c>
      <c r="AI20" s="132">
        <f t="shared" si="7"/>
        <v>8</v>
      </c>
      <c r="AJ20" s="132">
        <f t="shared" si="8"/>
        <v>1</v>
      </c>
      <c r="AK20" s="132">
        <f t="shared" si="9"/>
        <v>1</v>
      </c>
      <c r="AL20" s="127">
        <f t="shared" si="18"/>
        <v>7</v>
      </c>
      <c r="AM20" s="132">
        <f t="shared" si="10"/>
        <v>7</v>
      </c>
      <c r="AN20" s="132">
        <f t="shared" si="11"/>
        <v>1</v>
      </c>
      <c r="AO20" s="132">
        <f t="shared" si="12"/>
        <v>2</v>
      </c>
      <c r="AP20" s="127">
        <f t="shared" si="19"/>
        <v>8</v>
      </c>
      <c r="AQ20" s="132">
        <f t="shared" si="13"/>
        <v>8</v>
      </c>
      <c r="AR20" s="127">
        <f t="shared" si="20"/>
        <v>10</v>
      </c>
      <c r="AS20" s="133">
        <f t="shared" si="14"/>
        <v>10</v>
      </c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</row>
    <row r="21" spans="1:71" ht="18" customHeight="1">
      <c r="A21" s="157" t="s">
        <v>13</v>
      </c>
      <c r="B21" s="148" t="str">
        <f>input1!B21</f>
        <v>1/7</v>
      </c>
      <c r="C21" s="149">
        <f>input1!C21</f>
        <v>28488</v>
      </c>
      <c r="D21" s="150" t="str">
        <f>input1!D21</f>
        <v>ด.ช.ภวินทร์  ภู่ประดิษ</v>
      </c>
      <c r="E21" s="151">
        <f>input1!E21</f>
        <v>1</v>
      </c>
      <c r="F21" s="177">
        <v>1</v>
      </c>
      <c r="G21" s="178">
        <v>1</v>
      </c>
      <c r="H21" s="178">
        <v>1</v>
      </c>
      <c r="I21" s="178">
        <v>1</v>
      </c>
      <c r="J21" s="179">
        <v>1</v>
      </c>
      <c r="K21" s="180">
        <v>1</v>
      </c>
      <c r="L21" s="178">
        <v>2</v>
      </c>
      <c r="M21" s="178">
        <v>1</v>
      </c>
      <c r="N21" s="178">
        <v>2</v>
      </c>
      <c r="O21" s="181">
        <v>1</v>
      </c>
      <c r="P21" s="177">
        <v>1</v>
      </c>
      <c r="Q21" s="178">
        <v>2</v>
      </c>
      <c r="R21" s="178">
        <v>1</v>
      </c>
      <c r="S21" s="178">
        <v>1</v>
      </c>
      <c r="T21" s="179">
        <v>1</v>
      </c>
      <c r="U21" s="180">
        <v>1</v>
      </c>
      <c r="V21" s="178">
        <v>3</v>
      </c>
      <c r="W21" s="178">
        <v>1</v>
      </c>
      <c r="X21" s="178">
        <v>1</v>
      </c>
      <c r="Y21" s="181">
        <v>1</v>
      </c>
      <c r="Z21" s="177">
        <v>3</v>
      </c>
      <c r="AA21" s="178">
        <v>1</v>
      </c>
      <c r="AB21" s="178">
        <v>1</v>
      </c>
      <c r="AC21" s="178">
        <v>1</v>
      </c>
      <c r="AD21" s="179">
        <v>3</v>
      </c>
      <c r="AE21" s="125">
        <f t="shared" si="15"/>
        <v>5</v>
      </c>
      <c r="AF21" s="131">
        <f t="shared" si="16"/>
        <v>5</v>
      </c>
      <c r="AG21" s="132">
        <f t="shared" si="6"/>
        <v>2</v>
      </c>
      <c r="AH21" s="127">
        <f t="shared" si="17"/>
        <v>7</v>
      </c>
      <c r="AI21" s="132">
        <f t="shared" si="7"/>
        <v>7</v>
      </c>
      <c r="AJ21" s="132">
        <f t="shared" si="8"/>
        <v>1</v>
      </c>
      <c r="AK21" s="132">
        <f t="shared" si="9"/>
        <v>1</v>
      </c>
      <c r="AL21" s="127">
        <f t="shared" si="18"/>
        <v>5</v>
      </c>
      <c r="AM21" s="132">
        <f t="shared" si="10"/>
        <v>5</v>
      </c>
      <c r="AN21" s="132">
        <f t="shared" si="11"/>
        <v>3</v>
      </c>
      <c r="AO21" s="132">
        <f t="shared" si="12"/>
        <v>3</v>
      </c>
      <c r="AP21" s="127">
        <f t="shared" si="19"/>
        <v>9</v>
      </c>
      <c r="AQ21" s="132">
        <f t="shared" si="13"/>
        <v>9</v>
      </c>
      <c r="AR21" s="127">
        <f t="shared" si="20"/>
        <v>8</v>
      </c>
      <c r="AS21" s="133">
        <f t="shared" si="14"/>
        <v>8</v>
      </c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</row>
    <row r="22" spans="1:71" ht="18" customHeight="1">
      <c r="A22" s="158" t="s">
        <v>14</v>
      </c>
      <c r="B22" s="148" t="str">
        <f>input1!B22</f>
        <v>1/7</v>
      </c>
      <c r="C22" s="149">
        <f>input1!C22</f>
        <v>28489</v>
      </c>
      <c r="D22" s="150" t="str">
        <f>input1!D22</f>
        <v>ด.ช.ภูรินนท์  หนูรอด</v>
      </c>
      <c r="E22" s="151">
        <f>input1!E22</f>
        <v>1</v>
      </c>
      <c r="F22" s="177">
        <v>2</v>
      </c>
      <c r="G22" s="178">
        <v>3</v>
      </c>
      <c r="H22" s="178">
        <v>1</v>
      </c>
      <c r="I22" s="178">
        <v>2</v>
      </c>
      <c r="J22" s="179">
        <v>1</v>
      </c>
      <c r="K22" s="180">
        <v>1</v>
      </c>
      <c r="L22" s="178">
        <v>2</v>
      </c>
      <c r="M22" s="178">
        <v>3</v>
      </c>
      <c r="N22" s="178">
        <v>2</v>
      </c>
      <c r="O22" s="181">
        <v>3</v>
      </c>
      <c r="P22" s="177">
        <v>1</v>
      </c>
      <c r="Q22" s="178">
        <v>1</v>
      </c>
      <c r="R22" s="178">
        <v>1</v>
      </c>
      <c r="S22" s="178">
        <v>2</v>
      </c>
      <c r="T22" s="179">
        <v>3</v>
      </c>
      <c r="U22" s="180">
        <v>3</v>
      </c>
      <c r="V22" s="178">
        <v>2</v>
      </c>
      <c r="W22" s="178">
        <v>2</v>
      </c>
      <c r="X22" s="178">
        <v>2</v>
      </c>
      <c r="Y22" s="181">
        <v>2</v>
      </c>
      <c r="Z22" s="177">
        <v>2</v>
      </c>
      <c r="AA22" s="178">
        <v>1</v>
      </c>
      <c r="AB22" s="178">
        <v>1</v>
      </c>
      <c r="AC22" s="178">
        <v>3</v>
      </c>
      <c r="AD22" s="179">
        <v>2</v>
      </c>
      <c r="AE22" s="125">
        <f t="shared" si="15"/>
        <v>11</v>
      </c>
      <c r="AF22" s="131">
        <f t="shared" si="16"/>
        <v>11</v>
      </c>
      <c r="AG22" s="132">
        <f t="shared" si="6"/>
        <v>2</v>
      </c>
      <c r="AH22" s="127">
        <f t="shared" si="17"/>
        <v>7</v>
      </c>
      <c r="AI22" s="132">
        <f t="shared" si="7"/>
        <v>7</v>
      </c>
      <c r="AJ22" s="132">
        <f t="shared" si="8"/>
        <v>2</v>
      </c>
      <c r="AK22" s="132">
        <f t="shared" si="9"/>
        <v>2</v>
      </c>
      <c r="AL22" s="127">
        <f t="shared" si="18"/>
        <v>13</v>
      </c>
      <c r="AM22" s="132">
        <f t="shared" si="10"/>
        <v>13</v>
      </c>
      <c r="AN22" s="132">
        <f t="shared" si="11"/>
        <v>3</v>
      </c>
      <c r="AO22" s="132">
        <f t="shared" si="12"/>
        <v>2</v>
      </c>
      <c r="AP22" s="127">
        <f t="shared" si="19"/>
        <v>9</v>
      </c>
      <c r="AQ22" s="132">
        <f t="shared" si="13"/>
        <v>9</v>
      </c>
      <c r="AR22" s="127">
        <f t="shared" si="20"/>
        <v>10</v>
      </c>
      <c r="AS22" s="133">
        <f t="shared" si="14"/>
        <v>10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</row>
    <row r="23" spans="1:71" ht="18" customHeight="1" thickBot="1">
      <c r="A23" s="159" t="s">
        <v>38</v>
      </c>
      <c r="B23" s="160" t="str">
        <f>input1!B23</f>
        <v>1/7</v>
      </c>
      <c r="C23" s="161">
        <f>input1!C23</f>
        <v>28490</v>
      </c>
      <c r="D23" s="162" t="str">
        <f>input1!D23</f>
        <v>ด.ช.รักสันติ  ศรีนวล</v>
      </c>
      <c r="E23" s="163">
        <f>input1!E23</f>
        <v>1</v>
      </c>
      <c r="F23" s="182">
        <v>2</v>
      </c>
      <c r="G23" s="183">
        <v>1</v>
      </c>
      <c r="H23" s="183">
        <v>1</v>
      </c>
      <c r="I23" s="183">
        <v>2</v>
      </c>
      <c r="J23" s="184">
        <v>1</v>
      </c>
      <c r="K23" s="185">
        <v>1</v>
      </c>
      <c r="L23" s="183">
        <v>2</v>
      </c>
      <c r="M23" s="183">
        <v>2</v>
      </c>
      <c r="N23" s="183">
        <v>3</v>
      </c>
      <c r="O23" s="186">
        <v>3</v>
      </c>
      <c r="P23" s="182">
        <v>3</v>
      </c>
      <c r="Q23" s="183">
        <v>1</v>
      </c>
      <c r="R23" s="183">
        <v>1</v>
      </c>
      <c r="S23" s="183">
        <v>1</v>
      </c>
      <c r="T23" s="184">
        <v>1</v>
      </c>
      <c r="U23" s="185">
        <v>2</v>
      </c>
      <c r="V23" s="183">
        <v>3</v>
      </c>
      <c r="W23" s="183">
        <v>1</v>
      </c>
      <c r="X23" s="183">
        <v>1</v>
      </c>
      <c r="Y23" s="186">
        <v>3</v>
      </c>
      <c r="Z23" s="182">
        <v>3</v>
      </c>
      <c r="AA23" s="183">
        <v>1</v>
      </c>
      <c r="AB23" s="183">
        <v>1</v>
      </c>
      <c r="AC23" s="183">
        <v>2</v>
      </c>
      <c r="AD23" s="184">
        <v>2</v>
      </c>
      <c r="AE23" s="125">
        <f t="shared" si="15"/>
        <v>8</v>
      </c>
      <c r="AF23" s="135">
        <f t="shared" si="16"/>
        <v>8</v>
      </c>
      <c r="AG23" s="136">
        <f t="shared" si="6"/>
        <v>2</v>
      </c>
      <c r="AH23" s="127">
        <f t="shared" si="17"/>
        <v>6</v>
      </c>
      <c r="AI23" s="136">
        <f t="shared" si="7"/>
        <v>6</v>
      </c>
      <c r="AJ23" s="136">
        <f t="shared" si="8"/>
        <v>1</v>
      </c>
      <c r="AK23" s="136">
        <f t="shared" si="9"/>
        <v>2</v>
      </c>
      <c r="AL23" s="127">
        <f t="shared" si="18"/>
        <v>8</v>
      </c>
      <c r="AM23" s="136">
        <f t="shared" si="10"/>
        <v>8</v>
      </c>
      <c r="AN23" s="136">
        <f t="shared" si="11"/>
        <v>1</v>
      </c>
      <c r="AO23" s="136">
        <f t="shared" si="12"/>
        <v>3</v>
      </c>
      <c r="AP23" s="127">
        <f t="shared" si="19"/>
        <v>7</v>
      </c>
      <c r="AQ23" s="136">
        <f t="shared" si="13"/>
        <v>7</v>
      </c>
      <c r="AR23" s="127">
        <f t="shared" si="20"/>
        <v>13</v>
      </c>
      <c r="AS23" s="137">
        <f t="shared" si="14"/>
        <v>13</v>
      </c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</row>
    <row r="24" spans="1:71" ht="18" customHeight="1">
      <c r="A24" s="147" t="s">
        <v>39</v>
      </c>
      <c r="B24" s="148" t="str">
        <f>input1!B24</f>
        <v>1/7</v>
      </c>
      <c r="C24" s="149">
        <f>input1!C24</f>
        <v>28491</v>
      </c>
      <c r="D24" s="150" t="str">
        <f>input1!D24</f>
        <v>ด.ช.วิศววิท  เชียงแรง</v>
      </c>
      <c r="E24" s="151">
        <f>input1!E24</f>
        <v>1</v>
      </c>
      <c r="F24" s="172">
        <v>3</v>
      </c>
      <c r="G24" s="173">
        <v>1</v>
      </c>
      <c r="H24" s="173">
        <v>1</v>
      </c>
      <c r="I24" s="173">
        <v>2</v>
      </c>
      <c r="J24" s="174">
        <v>2</v>
      </c>
      <c r="K24" s="175">
        <v>1</v>
      </c>
      <c r="L24" s="173">
        <v>1</v>
      </c>
      <c r="M24" s="173">
        <v>3</v>
      </c>
      <c r="N24" s="173">
        <v>1</v>
      </c>
      <c r="O24" s="176">
        <v>1</v>
      </c>
      <c r="P24" s="172">
        <v>1</v>
      </c>
      <c r="Q24" s="173">
        <v>1</v>
      </c>
      <c r="R24" s="173">
        <v>2</v>
      </c>
      <c r="S24" s="173">
        <v>1</v>
      </c>
      <c r="T24" s="174">
        <v>2</v>
      </c>
      <c r="U24" s="175">
        <v>3</v>
      </c>
      <c r="V24" s="173">
        <v>1</v>
      </c>
      <c r="W24" s="173">
        <v>1</v>
      </c>
      <c r="X24" s="173">
        <v>1</v>
      </c>
      <c r="Y24" s="176">
        <v>1</v>
      </c>
      <c r="Z24" s="172">
        <v>3</v>
      </c>
      <c r="AA24" s="173">
        <v>2</v>
      </c>
      <c r="AB24" s="173">
        <v>2</v>
      </c>
      <c r="AC24" s="173">
        <v>1</v>
      </c>
      <c r="AD24" s="174">
        <v>1</v>
      </c>
      <c r="AE24" s="125">
        <f t="shared" si="15"/>
        <v>10</v>
      </c>
      <c r="AF24" s="126">
        <f t="shared" si="16"/>
        <v>10</v>
      </c>
      <c r="AG24" s="127">
        <f t="shared" si="6"/>
        <v>3</v>
      </c>
      <c r="AH24" s="127">
        <f t="shared" si="17"/>
        <v>9</v>
      </c>
      <c r="AI24" s="127">
        <f t="shared" si="7"/>
        <v>9</v>
      </c>
      <c r="AJ24" s="127">
        <f t="shared" si="8"/>
        <v>1</v>
      </c>
      <c r="AK24" s="127">
        <f t="shared" si="9"/>
        <v>3</v>
      </c>
      <c r="AL24" s="127">
        <f t="shared" si="18"/>
        <v>8</v>
      </c>
      <c r="AM24" s="127">
        <f t="shared" si="10"/>
        <v>8</v>
      </c>
      <c r="AN24" s="127">
        <f t="shared" si="11"/>
        <v>3</v>
      </c>
      <c r="AO24" s="127">
        <f t="shared" si="12"/>
        <v>3</v>
      </c>
      <c r="AP24" s="127">
        <f t="shared" si="19"/>
        <v>10</v>
      </c>
      <c r="AQ24" s="127">
        <f t="shared" si="13"/>
        <v>10</v>
      </c>
      <c r="AR24" s="127">
        <f t="shared" si="20"/>
        <v>8</v>
      </c>
      <c r="AS24" s="128">
        <f t="shared" si="14"/>
        <v>8</v>
      </c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</row>
    <row r="25" spans="1:45" ht="18" customHeight="1">
      <c r="A25" s="154" t="s">
        <v>40</v>
      </c>
      <c r="B25" s="148" t="str">
        <f>input1!B25</f>
        <v>1/7</v>
      </c>
      <c r="C25" s="149">
        <f>input1!C25</f>
        <v>28492</v>
      </c>
      <c r="D25" s="150" t="str">
        <f>input1!D25</f>
        <v>ด.ช.วิสุทธิ์  สร้อยฟ้า</v>
      </c>
      <c r="E25" s="151">
        <f>input1!E25</f>
        <v>1</v>
      </c>
      <c r="F25" s="177">
        <v>2</v>
      </c>
      <c r="G25" s="178">
        <v>1</v>
      </c>
      <c r="H25" s="178">
        <v>1</v>
      </c>
      <c r="I25" s="178">
        <v>2</v>
      </c>
      <c r="J25" s="179">
        <v>1</v>
      </c>
      <c r="K25" s="180">
        <v>1</v>
      </c>
      <c r="L25" s="178">
        <v>2</v>
      </c>
      <c r="M25" s="178">
        <v>1</v>
      </c>
      <c r="N25" s="178">
        <v>2</v>
      </c>
      <c r="O25" s="181">
        <v>1</v>
      </c>
      <c r="P25" s="177">
        <v>1</v>
      </c>
      <c r="Q25" s="178">
        <v>1</v>
      </c>
      <c r="R25" s="178">
        <v>1</v>
      </c>
      <c r="S25" s="178">
        <v>2</v>
      </c>
      <c r="T25" s="179">
        <v>1</v>
      </c>
      <c r="U25" s="180">
        <v>1</v>
      </c>
      <c r="V25" s="178">
        <v>2</v>
      </c>
      <c r="W25" s="178">
        <v>1</v>
      </c>
      <c r="X25" s="178">
        <v>1</v>
      </c>
      <c r="Y25" s="181">
        <v>2</v>
      </c>
      <c r="Z25" s="177">
        <v>1</v>
      </c>
      <c r="AA25" s="178">
        <v>1</v>
      </c>
      <c r="AB25" s="178">
        <v>2</v>
      </c>
      <c r="AC25" s="178">
        <v>1</v>
      </c>
      <c r="AD25" s="179">
        <v>1</v>
      </c>
      <c r="AE25" s="125">
        <f t="shared" si="15"/>
        <v>5</v>
      </c>
      <c r="AF25" s="131">
        <f t="shared" si="16"/>
        <v>5</v>
      </c>
      <c r="AG25" s="132">
        <f t="shared" si="6"/>
        <v>2</v>
      </c>
      <c r="AH25" s="127">
        <f t="shared" si="17"/>
        <v>6</v>
      </c>
      <c r="AI25" s="132">
        <f t="shared" si="7"/>
        <v>6</v>
      </c>
      <c r="AJ25" s="132">
        <f t="shared" si="8"/>
        <v>3</v>
      </c>
      <c r="AK25" s="132">
        <f t="shared" si="9"/>
        <v>3</v>
      </c>
      <c r="AL25" s="127">
        <f t="shared" si="18"/>
        <v>9</v>
      </c>
      <c r="AM25" s="132">
        <f t="shared" si="10"/>
        <v>9</v>
      </c>
      <c r="AN25" s="132">
        <f t="shared" si="11"/>
        <v>3</v>
      </c>
      <c r="AO25" s="132">
        <f t="shared" si="12"/>
        <v>2</v>
      </c>
      <c r="AP25" s="127">
        <f t="shared" si="19"/>
        <v>9</v>
      </c>
      <c r="AQ25" s="132">
        <f t="shared" si="13"/>
        <v>9</v>
      </c>
      <c r="AR25" s="127">
        <f t="shared" si="20"/>
        <v>10</v>
      </c>
      <c r="AS25" s="133">
        <f t="shared" si="14"/>
        <v>10</v>
      </c>
    </row>
    <row r="26" spans="1:45" ht="21">
      <c r="A26" s="157" t="s">
        <v>64</v>
      </c>
      <c r="B26" s="148" t="str">
        <f>input1!B26</f>
        <v>1/7</v>
      </c>
      <c r="C26" s="149">
        <f>input1!C26</f>
        <v>28493</v>
      </c>
      <c r="D26" s="150" t="str">
        <f>input1!D26</f>
        <v>ด.ช.ศรุต  ชาญะกุล</v>
      </c>
      <c r="E26" s="151">
        <f>input1!E26</f>
        <v>1</v>
      </c>
      <c r="F26" s="177">
        <v>2</v>
      </c>
      <c r="G26" s="178">
        <v>2</v>
      </c>
      <c r="H26" s="178">
        <v>2</v>
      </c>
      <c r="I26" s="178">
        <v>1</v>
      </c>
      <c r="J26" s="179">
        <v>2</v>
      </c>
      <c r="K26" s="180">
        <v>1</v>
      </c>
      <c r="L26" s="178">
        <v>2</v>
      </c>
      <c r="M26" s="178">
        <v>2</v>
      </c>
      <c r="N26" s="178">
        <v>1</v>
      </c>
      <c r="O26" s="181">
        <v>3</v>
      </c>
      <c r="P26" s="177">
        <v>3</v>
      </c>
      <c r="Q26" s="178">
        <v>2</v>
      </c>
      <c r="R26" s="178">
        <v>1</v>
      </c>
      <c r="S26" s="178">
        <v>2</v>
      </c>
      <c r="T26" s="179">
        <v>2</v>
      </c>
      <c r="U26" s="180">
        <v>2</v>
      </c>
      <c r="V26" s="178">
        <v>2</v>
      </c>
      <c r="W26" s="178">
        <v>2</v>
      </c>
      <c r="X26" s="178">
        <v>1</v>
      </c>
      <c r="Y26" s="181">
        <v>2</v>
      </c>
      <c r="Z26" s="177">
        <v>2</v>
      </c>
      <c r="AA26" s="178">
        <v>1</v>
      </c>
      <c r="AB26" s="178">
        <v>2</v>
      </c>
      <c r="AC26" s="178">
        <v>2</v>
      </c>
      <c r="AD26" s="179">
        <v>2</v>
      </c>
      <c r="AE26" s="125">
        <f t="shared" si="15"/>
        <v>9</v>
      </c>
      <c r="AF26" s="131">
        <f t="shared" si="16"/>
        <v>9</v>
      </c>
      <c r="AG26" s="132">
        <f t="shared" si="6"/>
        <v>2</v>
      </c>
      <c r="AH26" s="127">
        <f t="shared" si="17"/>
        <v>9</v>
      </c>
      <c r="AI26" s="132">
        <f t="shared" si="7"/>
        <v>9</v>
      </c>
      <c r="AJ26" s="132">
        <f t="shared" si="8"/>
        <v>2</v>
      </c>
      <c r="AK26" s="132">
        <f t="shared" si="9"/>
        <v>2</v>
      </c>
      <c r="AL26" s="127">
        <f t="shared" si="18"/>
        <v>11</v>
      </c>
      <c r="AM26" s="132">
        <f t="shared" si="10"/>
        <v>11</v>
      </c>
      <c r="AN26" s="132">
        <f t="shared" si="11"/>
        <v>1</v>
      </c>
      <c r="AO26" s="132">
        <f t="shared" si="12"/>
        <v>2</v>
      </c>
      <c r="AP26" s="127">
        <f t="shared" si="19"/>
        <v>7</v>
      </c>
      <c r="AQ26" s="132">
        <f t="shared" si="13"/>
        <v>7</v>
      </c>
      <c r="AR26" s="127">
        <f t="shared" si="20"/>
        <v>8</v>
      </c>
      <c r="AS26" s="133">
        <f t="shared" si="14"/>
        <v>8</v>
      </c>
    </row>
    <row r="27" spans="1:45" ht="21">
      <c r="A27" s="158" t="s">
        <v>65</v>
      </c>
      <c r="B27" s="148" t="str">
        <f>input1!B27</f>
        <v>1/7</v>
      </c>
      <c r="C27" s="149">
        <f>input1!C27</f>
        <v>28494</v>
      </c>
      <c r="D27" s="150" t="str">
        <f>input1!D27</f>
        <v>ด.ช.ศุภณัฎฐ์  กันตวัฒน์สกุล</v>
      </c>
      <c r="E27" s="151">
        <f>input1!E27</f>
        <v>1</v>
      </c>
      <c r="F27" s="177">
        <v>2</v>
      </c>
      <c r="G27" s="178">
        <v>2</v>
      </c>
      <c r="H27" s="178">
        <v>1</v>
      </c>
      <c r="I27" s="178">
        <v>3</v>
      </c>
      <c r="J27" s="179">
        <v>2</v>
      </c>
      <c r="K27" s="180">
        <v>1</v>
      </c>
      <c r="L27" s="178">
        <v>3</v>
      </c>
      <c r="M27" s="178">
        <v>2</v>
      </c>
      <c r="N27" s="178">
        <v>3</v>
      </c>
      <c r="O27" s="181">
        <v>1</v>
      </c>
      <c r="P27" s="177">
        <v>3</v>
      </c>
      <c r="Q27" s="178">
        <v>1</v>
      </c>
      <c r="R27" s="178">
        <v>2</v>
      </c>
      <c r="S27" s="178">
        <v>1</v>
      </c>
      <c r="T27" s="179">
        <v>1</v>
      </c>
      <c r="U27" s="180">
        <v>2</v>
      </c>
      <c r="V27" s="178">
        <v>2</v>
      </c>
      <c r="W27" s="178">
        <v>2</v>
      </c>
      <c r="X27" s="178">
        <v>2</v>
      </c>
      <c r="Y27" s="181">
        <v>3</v>
      </c>
      <c r="Z27" s="177">
        <v>2</v>
      </c>
      <c r="AA27" s="178">
        <v>1</v>
      </c>
      <c r="AB27" s="178">
        <v>2</v>
      </c>
      <c r="AC27" s="178">
        <v>2</v>
      </c>
      <c r="AD27" s="179">
        <v>2</v>
      </c>
      <c r="AE27" s="125">
        <f t="shared" si="15"/>
        <v>9</v>
      </c>
      <c r="AF27" s="131">
        <f t="shared" si="16"/>
        <v>9</v>
      </c>
      <c r="AG27" s="132">
        <f t="shared" si="6"/>
        <v>1</v>
      </c>
      <c r="AH27" s="127">
        <f t="shared" si="17"/>
        <v>7</v>
      </c>
      <c r="AI27" s="132">
        <f t="shared" si="7"/>
        <v>7</v>
      </c>
      <c r="AJ27" s="132">
        <f t="shared" si="8"/>
        <v>2</v>
      </c>
      <c r="AK27" s="132">
        <f t="shared" si="9"/>
        <v>2</v>
      </c>
      <c r="AL27" s="127">
        <f t="shared" si="18"/>
        <v>8</v>
      </c>
      <c r="AM27" s="132">
        <f t="shared" si="10"/>
        <v>8</v>
      </c>
      <c r="AN27" s="132">
        <f t="shared" si="11"/>
        <v>1</v>
      </c>
      <c r="AO27" s="132">
        <f t="shared" si="12"/>
        <v>3</v>
      </c>
      <c r="AP27" s="127">
        <f t="shared" si="19"/>
        <v>9</v>
      </c>
      <c r="AQ27" s="132">
        <f t="shared" si="13"/>
        <v>9</v>
      </c>
      <c r="AR27" s="127">
        <f t="shared" si="20"/>
        <v>13</v>
      </c>
      <c r="AS27" s="133">
        <f t="shared" si="14"/>
        <v>13</v>
      </c>
    </row>
    <row r="28" spans="1:45" ht="21.75" thickBot="1">
      <c r="A28" s="159" t="s">
        <v>66</v>
      </c>
      <c r="B28" s="160" t="str">
        <f>input1!B28</f>
        <v>1/7</v>
      </c>
      <c r="C28" s="161">
        <f>input1!C28</f>
        <v>28495</v>
      </c>
      <c r="D28" s="162" t="str">
        <f>input1!D28</f>
        <v>ด.ช.ศุภวิชญ์  แก้วพริ้ง</v>
      </c>
      <c r="E28" s="163">
        <f>input1!E28</f>
        <v>1</v>
      </c>
      <c r="F28" s="182">
        <v>2</v>
      </c>
      <c r="G28" s="183">
        <v>2</v>
      </c>
      <c r="H28" s="183">
        <v>2</v>
      </c>
      <c r="I28" s="183">
        <v>2</v>
      </c>
      <c r="J28" s="184">
        <v>1</v>
      </c>
      <c r="K28" s="185">
        <v>1</v>
      </c>
      <c r="L28" s="183">
        <v>2</v>
      </c>
      <c r="M28" s="183">
        <v>2</v>
      </c>
      <c r="N28" s="183">
        <v>2</v>
      </c>
      <c r="O28" s="186">
        <v>1</v>
      </c>
      <c r="P28" s="182">
        <v>3</v>
      </c>
      <c r="Q28" s="183">
        <v>1</v>
      </c>
      <c r="R28" s="183">
        <v>1</v>
      </c>
      <c r="S28" s="183">
        <v>2</v>
      </c>
      <c r="T28" s="184">
        <v>2</v>
      </c>
      <c r="U28" s="185">
        <v>2</v>
      </c>
      <c r="V28" s="183">
        <v>2</v>
      </c>
      <c r="W28" s="183">
        <v>1</v>
      </c>
      <c r="X28" s="183">
        <v>2</v>
      </c>
      <c r="Y28" s="186">
        <v>2</v>
      </c>
      <c r="Z28" s="182">
        <v>2</v>
      </c>
      <c r="AA28" s="183">
        <v>1</v>
      </c>
      <c r="AB28" s="183">
        <v>2</v>
      </c>
      <c r="AC28" s="183">
        <v>2</v>
      </c>
      <c r="AD28" s="184">
        <v>3</v>
      </c>
      <c r="AE28" s="125">
        <f t="shared" si="15"/>
        <v>9</v>
      </c>
      <c r="AF28" s="135">
        <f t="shared" si="16"/>
        <v>9</v>
      </c>
      <c r="AG28" s="136">
        <f t="shared" si="6"/>
        <v>2</v>
      </c>
      <c r="AH28" s="127">
        <f t="shared" si="17"/>
        <v>6</v>
      </c>
      <c r="AI28" s="136">
        <f t="shared" si="7"/>
        <v>6</v>
      </c>
      <c r="AJ28" s="136">
        <f t="shared" si="8"/>
        <v>2</v>
      </c>
      <c r="AK28" s="136">
        <f t="shared" si="9"/>
        <v>1</v>
      </c>
      <c r="AL28" s="127">
        <f t="shared" si="18"/>
        <v>8</v>
      </c>
      <c r="AM28" s="136">
        <f t="shared" si="10"/>
        <v>8</v>
      </c>
      <c r="AN28" s="136">
        <f t="shared" si="11"/>
        <v>1</v>
      </c>
      <c r="AO28" s="136">
        <f t="shared" si="12"/>
        <v>2</v>
      </c>
      <c r="AP28" s="127">
        <f t="shared" si="19"/>
        <v>8</v>
      </c>
      <c r="AQ28" s="136">
        <f t="shared" si="13"/>
        <v>8</v>
      </c>
      <c r="AR28" s="127">
        <f t="shared" si="20"/>
        <v>10</v>
      </c>
      <c r="AS28" s="137">
        <f t="shared" si="14"/>
        <v>10</v>
      </c>
    </row>
    <row r="29" spans="1:45" ht="21">
      <c r="A29" s="147" t="s">
        <v>67</v>
      </c>
      <c r="B29" s="148" t="str">
        <f>input1!B29</f>
        <v>1/7</v>
      </c>
      <c r="C29" s="149">
        <f>input1!C29</f>
        <v>28496</v>
      </c>
      <c r="D29" s="150" t="str">
        <f>input1!D29</f>
        <v>ด.ช.แสงชัย  สวัสดิภาพ</v>
      </c>
      <c r="E29" s="151">
        <f>input1!E29</f>
        <v>1</v>
      </c>
      <c r="F29" s="172">
        <v>2</v>
      </c>
      <c r="G29" s="173">
        <v>1</v>
      </c>
      <c r="H29" s="173">
        <v>1</v>
      </c>
      <c r="I29" s="173">
        <v>2</v>
      </c>
      <c r="J29" s="174">
        <v>2</v>
      </c>
      <c r="K29" s="175">
        <v>1</v>
      </c>
      <c r="L29" s="173">
        <v>2</v>
      </c>
      <c r="M29" s="173">
        <v>1</v>
      </c>
      <c r="N29" s="173">
        <v>2</v>
      </c>
      <c r="O29" s="176">
        <v>2</v>
      </c>
      <c r="P29" s="172">
        <v>3</v>
      </c>
      <c r="Q29" s="173">
        <v>1</v>
      </c>
      <c r="R29" s="173">
        <v>1</v>
      </c>
      <c r="S29" s="173">
        <v>2</v>
      </c>
      <c r="T29" s="174">
        <v>1</v>
      </c>
      <c r="U29" s="175">
        <v>2</v>
      </c>
      <c r="V29" s="173">
        <v>2</v>
      </c>
      <c r="W29" s="173">
        <v>2</v>
      </c>
      <c r="X29" s="173">
        <v>1</v>
      </c>
      <c r="Y29" s="176">
        <v>2</v>
      </c>
      <c r="Z29" s="172">
        <v>3</v>
      </c>
      <c r="AA29" s="173">
        <v>1</v>
      </c>
      <c r="AB29" s="173">
        <v>2</v>
      </c>
      <c r="AC29" s="173">
        <v>2</v>
      </c>
      <c r="AD29" s="174">
        <v>2</v>
      </c>
      <c r="AE29" s="125">
        <f t="shared" si="15"/>
        <v>7</v>
      </c>
      <c r="AF29" s="126">
        <f t="shared" si="16"/>
        <v>7</v>
      </c>
      <c r="AG29" s="127">
        <f t="shared" si="6"/>
        <v>2</v>
      </c>
      <c r="AH29" s="127">
        <f t="shared" si="17"/>
        <v>8</v>
      </c>
      <c r="AI29" s="127">
        <f t="shared" si="7"/>
        <v>8</v>
      </c>
      <c r="AJ29" s="127">
        <f t="shared" si="8"/>
        <v>1</v>
      </c>
      <c r="AK29" s="127">
        <f t="shared" si="9"/>
        <v>2</v>
      </c>
      <c r="AL29" s="127">
        <f t="shared" si="18"/>
        <v>7</v>
      </c>
      <c r="AM29" s="127">
        <f t="shared" si="10"/>
        <v>7</v>
      </c>
      <c r="AN29" s="127">
        <f t="shared" si="11"/>
        <v>1</v>
      </c>
      <c r="AO29" s="127">
        <f t="shared" si="12"/>
        <v>2</v>
      </c>
      <c r="AP29" s="127">
        <f t="shared" si="19"/>
        <v>7</v>
      </c>
      <c r="AQ29" s="127">
        <f t="shared" si="13"/>
        <v>7</v>
      </c>
      <c r="AR29" s="127">
        <f t="shared" si="20"/>
        <v>10</v>
      </c>
      <c r="AS29" s="128">
        <f t="shared" si="14"/>
        <v>10</v>
      </c>
    </row>
    <row r="30" spans="1:45" ht="21">
      <c r="A30" s="154" t="s">
        <v>68</v>
      </c>
      <c r="B30" s="148" t="str">
        <f>input1!B30</f>
        <v>1/7</v>
      </c>
      <c r="C30" s="149">
        <f>input1!C30</f>
        <v>28497</v>
      </c>
      <c r="D30" s="150" t="str">
        <f>input1!D30</f>
        <v>ด.ช.อภิสิทธิ์  อักษรชัย</v>
      </c>
      <c r="E30" s="151">
        <f>input1!E30</f>
        <v>1</v>
      </c>
      <c r="F30" s="177">
        <v>2</v>
      </c>
      <c r="G30" s="178">
        <v>2</v>
      </c>
      <c r="H30" s="178">
        <v>2</v>
      </c>
      <c r="I30" s="178">
        <v>2</v>
      </c>
      <c r="J30" s="179">
        <v>2</v>
      </c>
      <c r="K30" s="180">
        <v>2</v>
      </c>
      <c r="L30" s="178">
        <v>2</v>
      </c>
      <c r="M30" s="178">
        <v>3</v>
      </c>
      <c r="N30" s="178">
        <v>2</v>
      </c>
      <c r="O30" s="181">
        <v>3</v>
      </c>
      <c r="P30" s="177">
        <v>3</v>
      </c>
      <c r="Q30" s="178">
        <v>1</v>
      </c>
      <c r="R30" s="178">
        <v>1</v>
      </c>
      <c r="S30" s="178">
        <v>2</v>
      </c>
      <c r="T30" s="179">
        <v>3</v>
      </c>
      <c r="U30" s="180">
        <v>3</v>
      </c>
      <c r="V30" s="178">
        <v>1</v>
      </c>
      <c r="W30" s="178">
        <v>2</v>
      </c>
      <c r="X30" s="178">
        <v>2</v>
      </c>
      <c r="Y30" s="181">
        <v>1</v>
      </c>
      <c r="Z30" s="177">
        <v>1</v>
      </c>
      <c r="AA30" s="178">
        <v>1</v>
      </c>
      <c r="AB30" s="178">
        <v>1</v>
      </c>
      <c r="AC30" s="178">
        <v>3</v>
      </c>
      <c r="AD30" s="179">
        <v>2</v>
      </c>
      <c r="AE30" s="125">
        <f t="shared" si="15"/>
        <v>12</v>
      </c>
      <c r="AF30" s="131">
        <f t="shared" si="16"/>
        <v>12</v>
      </c>
      <c r="AG30" s="132">
        <f t="shared" si="6"/>
        <v>2</v>
      </c>
      <c r="AH30" s="127">
        <f t="shared" si="17"/>
        <v>8</v>
      </c>
      <c r="AI30" s="132">
        <f t="shared" si="7"/>
        <v>8</v>
      </c>
      <c r="AJ30" s="132">
        <f t="shared" si="8"/>
        <v>3</v>
      </c>
      <c r="AK30" s="132">
        <f t="shared" si="9"/>
        <v>2</v>
      </c>
      <c r="AL30" s="127">
        <f t="shared" si="18"/>
        <v>13</v>
      </c>
      <c r="AM30" s="132">
        <f t="shared" si="10"/>
        <v>13</v>
      </c>
      <c r="AN30" s="132">
        <f t="shared" si="11"/>
        <v>1</v>
      </c>
      <c r="AO30" s="132">
        <f t="shared" si="12"/>
        <v>2</v>
      </c>
      <c r="AP30" s="127">
        <f t="shared" si="19"/>
        <v>8</v>
      </c>
      <c r="AQ30" s="132">
        <f t="shared" si="13"/>
        <v>8</v>
      </c>
      <c r="AR30" s="127">
        <f t="shared" si="20"/>
        <v>8</v>
      </c>
      <c r="AS30" s="133">
        <f t="shared" si="14"/>
        <v>8</v>
      </c>
    </row>
    <row r="31" spans="1:45" ht="21">
      <c r="A31" s="157" t="s">
        <v>69</v>
      </c>
      <c r="B31" s="148" t="str">
        <f>input1!B31</f>
        <v>1/7</v>
      </c>
      <c r="C31" s="149">
        <f>input1!C31</f>
        <v>28498</v>
      </c>
      <c r="D31" s="150" t="str">
        <f>input1!D31</f>
        <v>ด.ญ.กาญจนา  ชะนา</v>
      </c>
      <c r="E31" s="151">
        <f>input1!E31</f>
        <v>2</v>
      </c>
      <c r="F31" s="177">
        <v>3</v>
      </c>
      <c r="G31" s="178">
        <v>1</v>
      </c>
      <c r="H31" s="178">
        <v>1</v>
      </c>
      <c r="I31" s="178">
        <v>3</v>
      </c>
      <c r="J31" s="179">
        <v>1</v>
      </c>
      <c r="K31" s="180">
        <v>1</v>
      </c>
      <c r="L31" s="178">
        <v>3</v>
      </c>
      <c r="M31" s="178">
        <v>1</v>
      </c>
      <c r="N31" s="178">
        <v>2</v>
      </c>
      <c r="O31" s="181">
        <v>1</v>
      </c>
      <c r="P31" s="177">
        <v>1</v>
      </c>
      <c r="Q31" s="178">
        <v>1</v>
      </c>
      <c r="R31" s="178">
        <v>1</v>
      </c>
      <c r="S31" s="178">
        <v>2</v>
      </c>
      <c r="T31" s="179">
        <v>1</v>
      </c>
      <c r="U31" s="180">
        <v>1</v>
      </c>
      <c r="V31" s="178">
        <v>2</v>
      </c>
      <c r="W31" s="178">
        <v>1</v>
      </c>
      <c r="X31" s="178">
        <v>1</v>
      </c>
      <c r="Y31" s="181">
        <v>3</v>
      </c>
      <c r="Z31" s="177">
        <v>3</v>
      </c>
      <c r="AA31" s="178">
        <v>1</v>
      </c>
      <c r="AB31" s="178">
        <v>1</v>
      </c>
      <c r="AC31" s="178">
        <v>1</v>
      </c>
      <c r="AD31" s="179">
        <v>3</v>
      </c>
      <c r="AE31" s="125">
        <f t="shared" si="15"/>
        <v>5</v>
      </c>
      <c r="AF31" s="131">
        <f t="shared" si="16"/>
        <v>5</v>
      </c>
      <c r="AG31" s="132">
        <f t="shared" si="6"/>
        <v>1</v>
      </c>
      <c r="AH31" s="127">
        <f t="shared" si="17"/>
        <v>5</v>
      </c>
      <c r="AI31" s="132">
        <f t="shared" si="7"/>
        <v>5</v>
      </c>
      <c r="AJ31" s="132">
        <f t="shared" si="8"/>
        <v>1</v>
      </c>
      <c r="AK31" s="132">
        <f t="shared" si="9"/>
        <v>1</v>
      </c>
      <c r="AL31" s="127">
        <f t="shared" si="18"/>
        <v>5</v>
      </c>
      <c r="AM31" s="132">
        <f t="shared" si="10"/>
        <v>5</v>
      </c>
      <c r="AN31" s="132">
        <f t="shared" si="11"/>
        <v>3</v>
      </c>
      <c r="AO31" s="132">
        <f t="shared" si="12"/>
        <v>2</v>
      </c>
      <c r="AP31" s="127">
        <f t="shared" si="19"/>
        <v>8</v>
      </c>
      <c r="AQ31" s="132">
        <f t="shared" si="13"/>
        <v>8</v>
      </c>
      <c r="AR31" s="127">
        <f t="shared" si="20"/>
        <v>13</v>
      </c>
      <c r="AS31" s="133">
        <f t="shared" si="14"/>
        <v>13</v>
      </c>
    </row>
    <row r="32" spans="1:45" ht="21">
      <c r="A32" s="158" t="s">
        <v>70</v>
      </c>
      <c r="B32" s="148" t="str">
        <f>input1!B32</f>
        <v>1/7</v>
      </c>
      <c r="C32" s="149">
        <f>input1!C32</f>
        <v>28499</v>
      </c>
      <c r="D32" s="150" t="str">
        <f>input1!D32</f>
        <v>ด.ญ.กิติยาภรณ์  โพธิ์ไพร</v>
      </c>
      <c r="E32" s="151">
        <f>input1!E32</f>
        <v>2</v>
      </c>
      <c r="F32" s="177">
        <v>3</v>
      </c>
      <c r="G32" s="178">
        <v>2</v>
      </c>
      <c r="H32" s="178">
        <v>1</v>
      </c>
      <c r="I32" s="178">
        <v>3</v>
      </c>
      <c r="J32" s="179">
        <v>2</v>
      </c>
      <c r="K32" s="180">
        <v>2</v>
      </c>
      <c r="L32" s="178">
        <v>3</v>
      </c>
      <c r="M32" s="178">
        <v>2</v>
      </c>
      <c r="N32" s="178">
        <v>3</v>
      </c>
      <c r="O32" s="181">
        <v>2</v>
      </c>
      <c r="P32" s="177">
        <v>3</v>
      </c>
      <c r="Q32" s="178">
        <v>1</v>
      </c>
      <c r="R32" s="178">
        <v>2</v>
      </c>
      <c r="S32" s="178">
        <v>2</v>
      </c>
      <c r="T32" s="179">
        <v>2</v>
      </c>
      <c r="U32" s="180">
        <v>2</v>
      </c>
      <c r="V32" s="178">
        <v>3</v>
      </c>
      <c r="W32" s="178">
        <v>2</v>
      </c>
      <c r="X32" s="178">
        <v>1</v>
      </c>
      <c r="Y32" s="181">
        <v>3</v>
      </c>
      <c r="Z32" s="177">
        <v>2</v>
      </c>
      <c r="AA32" s="178">
        <v>1</v>
      </c>
      <c r="AB32" s="178">
        <v>2</v>
      </c>
      <c r="AC32" s="178">
        <v>2</v>
      </c>
      <c r="AD32" s="179">
        <v>3</v>
      </c>
      <c r="AE32" s="125">
        <f t="shared" si="15"/>
        <v>9</v>
      </c>
      <c r="AF32" s="131">
        <f t="shared" si="16"/>
        <v>9</v>
      </c>
      <c r="AG32" s="132">
        <f t="shared" si="6"/>
        <v>1</v>
      </c>
      <c r="AH32" s="127">
        <f t="shared" si="17"/>
        <v>7</v>
      </c>
      <c r="AI32" s="132">
        <f t="shared" si="7"/>
        <v>7</v>
      </c>
      <c r="AJ32" s="132">
        <f t="shared" si="8"/>
        <v>2</v>
      </c>
      <c r="AK32" s="132">
        <f t="shared" si="9"/>
        <v>1</v>
      </c>
      <c r="AL32" s="127">
        <f t="shared" si="18"/>
        <v>9</v>
      </c>
      <c r="AM32" s="132">
        <f t="shared" si="10"/>
        <v>9</v>
      </c>
      <c r="AN32" s="132">
        <f t="shared" si="11"/>
        <v>1</v>
      </c>
      <c r="AO32" s="132">
        <f t="shared" si="12"/>
        <v>2</v>
      </c>
      <c r="AP32" s="127">
        <f t="shared" si="19"/>
        <v>8</v>
      </c>
      <c r="AQ32" s="132">
        <f t="shared" si="13"/>
        <v>8</v>
      </c>
      <c r="AR32" s="127">
        <f t="shared" si="20"/>
        <v>15</v>
      </c>
      <c r="AS32" s="133">
        <f t="shared" si="14"/>
        <v>15</v>
      </c>
    </row>
    <row r="33" spans="1:45" ht="21.75" thickBot="1">
      <c r="A33" s="159" t="s">
        <v>71</v>
      </c>
      <c r="B33" s="160" t="str">
        <f>input1!B33</f>
        <v>1/7</v>
      </c>
      <c r="C33" s="161">
        <f>input1!C33</f>
        <v>28500</v>
      </c>
      <c r="D33" s="162" t="str">
        <f>input1!D33</f>
        <v>ด.ญ.ชนากานต์  แสงสวน</v>
      </c>
      <c r="E33" s="163">
        <f>input1!E33</f>
        <v>2</v>
      </c>
      <c r="F33" s="182">
        <v>3</v>
      </c>
      <c r="G33" s="183">
        <v>2</v>
      </c>
      <c r="H33" s="183">
        <v>2</v>
      </c>
      <c r="I33" s="183">
        <v>3</v>
      </c>
      <c r="J33" s="184">
        <v>1</v>
      </c>
      <c r="K33" s="185">
        <v>1</v>
      </c>
      <c r="L33" s="183">
        <v>3</v>
      </c>
      <c r="M33" s="183">
        <v>1</v>
      </c>
      <c r="N33" s="183">
        <v>3</v>
      </c>
      <c r="O33" s="186">
        <v>2</v>
      </c>
      <c r="P33" s="182">
        <v>3</v>
      </c>
      <c r="Q33" s="183">
        <v>1</v>
      </c>
      <c r="R33" s="183">
        <v>1</v>
      </c>
      <c r="S33" s="183">
        <v>3</v>
      </c>
      <c r="T33" s="184">
        <v>2</v>
      </c>
      <c r="U33" s="185">
        <v>2</v>
      </c>
      <c r="V33" s="183">
        <v>3</v>
      </c>
      <c r="W33" s="183">
        <v>1</v>
      </c>
      <c r="X33" s="183">
        <v>2</v>
      </c>
      <c r="Y33" s="186">
        <v>3</v>
      </c>
      <c r="Z33" s="182">
        <v>2</v>
      </c>
      <c r="AA33" s="183">
        <v>1</v>
      </c>
      <c r="AB33" s="183">
        <v>2</v>
      </c>
      <c r="AC33" s="183">
        <v>1</v>
      </c>
      <c r="AD33" s="184">
        <v>2</v>
      </c>
      <c r="AE33" s="125">
        <f t="shared" si="15"/>
        <v>7</v>
      </c>
      <c r="AF33" s="135">
        <f t="shared" si="16"/>
        <v>7</v>
      </c>
      <c r="AG33" s="136">
        <f t="shared" si="6"/>
        <v>1</v>
      </c>
      <c r="AH33" s="127">
        <f t="shared" si="17"/>
        <v>5</v>
      </c>
      <c r="AI33" s="136">
        <f t="shared" si="7"/>
        <v>5</v>
      </c>
      <c r="AJ33" s="136">
        <f t="shared" si="8"/>
        <v>2</v>
      </c>
      <c r="AK33" s="136">
        <f t="shared" si="9"/>
        <v>2</v>
      </c>
      <c r="AL33" s="127">
        <f t="shared" si="18"/>
        <v>10</v>
      </c>
      <c r="AM33" s="136">
        <f t="shared" si="10"/>
        <v>10</v>
      </c>
      <c r="AN33" s="136">
        <f t="shared" si="11"/>
        <v>1</v>
      </c>
      <c r="AO33" s="136">
        <f t="shared" si="12"/>
        <v>1</v>
      </c>
      <c r="AP33" s="127">
        <f t="shared" si="19"/>
        <v>7</v>
      </c>
      <c r="AQ33" s="136">
        <f t="shared" si="13"/>
        <v>7</v>
      </c>
      <c r="AR33" s="127">
        <f t="shared" si="20"/>
        <v>15</v>
      </c>
      <c r="AS33" s="137">
        <f t="shared" si="14"/>
        <v>15</v>
      </c>
    </row>
    <row r="34" spans="1:45" ht="21">
      <c r="A34" s="147" t="s">
        <v>72</v>
      </c>
      <c r="B34" s="148" t="str">
        <f>input1!B34</f>
        <v>1/7</v>
      </c>
      <c r="C34" s="149">
        <f>input1!C34</f>
        <v>28501</v>
      </c>
      <c r="D34" s="150" t="str">
        <f>input1!D34</f>
        <v>ด.ญ.ฐิติพร  เนินไธสงค์</v>
      </c>
      <c r="E34" s="151">
        <f>input1!E34</f>
        <v>2</v>
      </c>
      <c r="F34" s="172">
        <v>3</v>
      </c>
      <c r="G34" s="173">
        <v>1</v>
      </c>
      <c r="H34" s="173">
        <v>1</v>
      </c>
      <c r="I34" s="173">
        <v>2</v>
      </c>
      <c r="J34" s="174">
        <v>3</v>
      </c>
      <c r="K34" s="175">
        <v>1</v>
      </c>
      <c r="L34" s="173">
        <v>2</v>
      </c>
      <c r="M34" s="173">
        <v>2</v>
      </c>
      <c r="N34" s="173">
        <v>3</v>
      </c>
      <c r="O34" s="176">
        <v>1</v>
      </c>
      <c r="P34" s="172">
        <v>3</v>
      </c>
      <c r="Q34" s="173">
        <v>1</v>
      </c>
      <c r="R34" s="173">
        <v>2</v>
      </c>
      <c r="S34" s="173">
        <v>2</v>
      </c>
      <c r="T34" s="174">
        <v>1</v>
      </c>
      <c r="U34" s="175">
        <v>2</v>
      </c>
      <c r="V34" s="173">
        <v>3</v>
      </c>
      <c r="W34" s="173">
        <v>2</v>
      </c>
      <c r="X34" s="173">
        <v>2</v>
      </c>
      <c r="Y34" s="176">
        <v>3</v>
      </c>
      <c r="Z34" s="172">
        <v>2</v>
      </c>
      <c r="AA34" s="173">
        <v>1</v>
      </c>
      <c r="AB34" s="173">
        <v>3</v>
      </c>
      <c r="AC34" s="173">
        <v>3</v>
      </c>
      <c r="AD34" s="174">
        <v>2</v>
      </c>
      <c r="AE34" s="125">
        <f t="shared" si="15"/>
        <v>10</v>
      </c>
      <c r="AF34" s="126">
        <f t="shared" si="16"/>
        <v>10</v>
      </c>
      <c r="AG34" s="127">
        <f t="shared" si="6"/>
        <v>2</v>
      </c>
      <c r="AH34" s="127">
        <f t="shared" si="17"/>
        <v>9</v>
      </c>
      <c r="AI34" s="127">
        <f t="shared" si="7"/>
        <v>9</v>
      </c>
      <c r="AJ34" s="127">
        <f t="shared" si="8"/>
        <v>2</v>
      </c>
      <c r="AK34" s="127">
        <f t="shared" si="9"/>
        <v>2</v>
      </c>
      <c r="AL34" s="127">
        <f t="shared" si="18"/>
        <v>7</v>
      </c>
      <c r="AM34" s="127">
        <f t="shared" si="10"/>
        <v>7</v>
      </c>
      <c r="AN34" s="127">
        <f t="shared" si="11"/>
        <v>1</v>
      </c>
      <c r="AO34" s="127">
        <f t="shared" si="12"/>
        <v>2</v>
      </c>
      <c r="AP34" s="127">
        <f t="shared" si="19"/>
        <v>9</v>
      </c>
      <c r="AQ34" s="127">
        <f t="shared" si="13"/>
        <v>9</v>
      </c>
      <c r="AR34" s="127">
        <f t="shared" si="20"/>
        <v>14</v>
      </c>
      <c r="AS34" s="128">
        <f t="shared" si="14"/>
        <v>14</v>
      </c>
    </row>
    <row r="35" spans="1:45" ht="21">
      <c r="A35" s="154" t="s">
        <v>73</v>
      </c>
      <c r="B35" s="148" t="str">
        <f>input1!B35</f>
        <v>1/7</v>
      </c>
      <c r="C35" s="149">
        <f>input1!C35</f>
        <v>28502</v>
      </c>
      <c r="D35" s="150" t="str">
        <f>input1!D35</f>
        <v>ด.ญ.ธัญวรัตน์  ยานปิน</v>
      </c>
      <c r="E35" s="151">
        <f>input1!E35</f>
        <v>2</v>
      </c>
      <c r="F35" s="177">
        <v>3</v>
      </c>
      <c r="G35" s="178">
        <v>2</v>
      </c>
      <c r="H35" s="178">
        <v>2</v>
      </c>
      <c r="I35" s="178">
        <v>3</v>
      </c>
      <c r="J35" s="179">
        <v>2</v>
      </c>
      <c r="K35" s="180">
        <v>2</v>
      </c>
      <c r="L35" s="178">
        <v>3</v>
      </c>
      <c r="M35" s="178">
        <v>1</v>
      </c>
      <c r="N35" s="178">
        <v>2</v>
      </c>
      <c r="O35" s="181">
        <v>1</v>
      </c>
      <c r="P35" s="177">
        <v>1</v>
      </c>
      <c r="Q35" s="178">
        <v>1</v>
      </c>
      <c r="R35" s="178">
        <v>1</v>
      </c>
      <c r="S35" s="178">
        <v>2</v>
      </c>
      <c r="T35" s="179">
        <v>3</v>
      </c>
      <c r="U35" s="180">
        <v>1</v>
      </c>
      <c r="V35" s="178">
        <v>3</v>
      </c>
      <c r="W35" s="178">
        <v>2</v>
      </c>
      <c r="X35" s="178">
        <v>3</v>
      </c>
      <c r="Y35" s="181">
        <v>3</v>
      </c>
      <c r="Z35" s="177">
        <v>2</v>
      </c>
      <c r="AA35" s="178">
        <v>3</v>
      </c>
      <c r="AB35" s="178">
        <v>2</v>
      </c>
      <c r="AC35" s="178">
        <v>3</v>
      </c>
      <c r="AD35" s="179">
        <v>3</v>
      </c>
      <c r="AE35" s="125">
        <f t="shared" si="15"/>
        <v>8</v>
      </c>
      <c r="AF35" s="131">
        <f t="shared" si="16"/>
        <v>8</v>
      </c>
      <c r="AG35" s="132">
        <f t="shared" si="6"/>
        <v>1</v>
      </c>
      <c r="AH35" s="127">
        <f t="shared" si="17"/>
        <v>9</v>
      </c>
      <c r="AI35" s="132">
        <f t="shared" si="7"/>
        <v>9</v>
      </c>
      <c r="AJ35" s="132">
        <f t="shared" si="8"/>
        <v>2</v>
      </c>
      <c r="AK35" s="132">
        <f t="shared" si="9"/>
        <v>1</v>
      </c>
      <c r="AL35" s="127">
        <f t="shared" si="18"/>
        <v>9</v>
      </c>
      <c r="AM35" s="132">
        <f t="shared" si="10"/>
        <v>9</v>
      </c>
      <c r="AN35" s="132">
        <f t="shared" si="11"/>
        <v>3</v>
      </c>
      <c r="AO35" s="132">
        <f t="shared" si="12"/>
        <v>2</v>
      </c>
      <c r="AP35" s="127">
        <f t="shared" si="19"/>
        <v>12</v>
      </c>
      <c r="AQ35" s="132">
        <f t="shared" si="13"/>
        <v>12</v>
      </c>
      <c r="AR35" s="127">
        <f t="shared" si="20"/>
        <v>14</v>
      </c>
      <c r="AS35" s="133">
        <f t="shared" si="14"/>
        <v>14</v>
      </c>
    </row>
    <row r="36" spans="1:45" ht="21">
      <c r="A36" s="157" t="s">
        <v>74</v>
      </c>
      <c r="B36" s="148" t="str">
        <f>input1!B36</f>
        <v>1/7</v>
      </c>
      <c r="C36" s="149">
        <f>input1!C36</f>
        <v>28503</v>
      </c>
      <c r="D36" s="150" t="str">
        <f>input1!D36</f>
        <v>ด.ญ.น้ำฝน  วงษ์สนอง</v>
      </c>
      <c r="E36" s="151">
        <f>input1!E36</f>
        <v>2</v>
      </c>
      <c r="F36" s="177">
        <v>3</v>
      </c>
      <c r="G36" s="178">
        <v>2</v>
      </c>
      <c r="H36" s="178">
        <v>1</v>
      </c>
      <c r="I36" s="178">
        <v>3</v>
      </c>
      <c r="J36" s="179">
        <v>2</v>
      </c>
      <c r="K36" s="180">
        <v>1</v>
      </c>
      <c r="L36" s="178">
        <v>3</v>
      </c>
      <c r="M36" s="178">
        <v>2</v>
      </c>
      <c r="N36" s="178">
        <v>2</v>
      </c>
      <c r="O36" s="181">
        <v>3</v>
      </c>
      <c r="P36" s="177">
        <v>1</v>
      </c>
      <c r="Q36" s="178">
        <v>1</v>
      </c>
      <c r="R36" s="178">
        <v>2</v>
      </c>
      <c r="S36" s="178">
        <v>3</v>
      </c>
      <c r="T36" s="179">
        <v>3</v>
      </c>
      <c r="U36" s="180">
        <v>2</v>
      </c>
      <c r="V36" s="178">
        <v>2</v>
      </c>
      <c r="W36" s="178">
        <v>1</v>
      </c>
      <c r="X36" s="178">
        <v>2</v>
      </c>
      <c r="Y36" s="181">
        <v>3</v>
      </c>
      <c r="Z36" s="177">
        <v>3</v>
      </c>
      <c r="AA36" s="178">
        <v>1</v>
      </c>
      <c r="AB36" s="178">
        <v>2</v>
      </c>
      <c r="AC36" s="178">
        <v>3</v>
      </c>
      <c r="AD36" s="179">
        <v>2</v>
      </c>
      <c r="AE36" s="125">
        <f t="shared" si="15"/>
        <v>10</v>
      </c>
      <c r="AF36" s="131">
        <f t="shared" si="16"/>
        <v>10</v>
      </c>
      <c r="AG36" s="132">
        <f t="shared" si="6"/>
        <v>1</v>
      </c>
      <c r="AH36" s="127">
        <f t="shared" si="17"/>
        <v>6</v>
      </c>
      <c r="AI36" s="132">
        <f t="shared" si="7"/>
        <v>6</v>
      </c>
      <c r="AJ36" s="132">
        <f t="shared" si="8"/>
        <v>1</v>
      </c>
      <c r="AK36" s="132">
        <f t="shared" si="9"/>
        <v>2</v>
      </c>
      <c r="AL36" s="127">
        <f t="shared" si="18"/>
        <v>11</v>
      </c>
      <c r="AM36" s="132">
        <f t="shared" si="10"/>
        <v>11</v>
      </c>
      <c r="AN36" s="132">
        <f t="shared" si="11"/>
        <v>3</v>
      </c>
      <c r="AO36" s="132">
        <f t="shared" si="12"/>
        <v>1</v>
      </c>
      <c r="AP36" s="127">
        <f t="shared" si="19"/>
        <v>9</v>
      </c>
      <c r="AQ36" s="132">
        <f t="shared" si="13"/>
        <v>9</v>
      </c>
      <c r="AR36" s="127">
        <f t="shared" si="20"/>
        <v>13</v>
      </c>
      <c r="AS36" s="133">
        <f t="shared" si="14"/>
        <v>13</v>
      </c>
    </row>
    <row r="37" spans="1:45" ht="21">
      <c r="A37" s="158" t="s">
        <v>75</v>
      </c>
      <c r="B37" s="148" t="str">
        <f>input1!B37</f>
        <v>1/7</v>
      </c>
      <c r="C37" s="149">
        <f>input1!C37</f>
        <v>28504</v>
      </c>
      <c r="D37" s="150" t="str">
        <f>input1!D37</f>
        <v>ด.ญ.ปวีณา  งามสมนึก</v>
      </c>
      <c r="E37" s="151">
        <f>input1!E37</f>
        <v>2</v>
      </c>
      <c r="F37" s="177">
        <v>2</v>
      </c>
      <c r="G37" s="178">
        <v>1</v>
      </c>
      <c r="H37" s="178">
        <v>1</v>
      </c>
      <c r="I37" s="178">
        <v>3</v>
      </c>
      <c r="J37" s="179">
        <v>1</v>
      </c>
      <c r="K37" s="180">
        <v>1</v>
      </c>
      <c r="L37" s="178">
        <v>3</v>
      </c>
      <c r="M37" s="178">
        <v>2</v>
      </c>
      <c r="N37" s="178">
        <v>2</v>
      </c>
      <c r="O37" s="181">
        <v>1</v>
      </c>
      <c r="P37" s="177">
        <v>3</v>
      </c>
      <c r="Q37" s="178">
        <v>1</v>
      </c>
      <c r="R37" s="178">
        <v>2</v>
      </c>
      <c r="S37" s="178">
        <v>2</v>
      </c>
      <c r="T37" s="179">
        <v>1</v>
      </c>
      <c r="U37" s="180">
        <v>2</v>
      </c>
      <c r="V37" s="178">
        <v>3</v>
      </c>
      <c r="W37" s="178">
        <v>1</v>
      </c>
      <c r="X37" s="178">
        <v>1</v>
      </c>
      <c r="Y37" s="181">
        <v>3</v>
      </c>
      <c r="Z37" s="177">
        <v>3</v>
      </c>
      <c r="AA37" s="178">
        <v>1</v>
      </c>
      <c r="AB37" s="178">
        <v>2</v>
      </c>
      <c r="AC37" s="178">
        <v>1</v>
      </c>
      <c r="AD37" s="179">
        <v>3</v>
      </c>
      <c r="AE37" s="125">
        <f t="shared" si="15"/>
        <v>8</v>
      </c>
      <c r="AF37" s="131">
        <f t="shared" si="16"/>
        <v>8</v>
      </c>
      <c r="AG37" s="132">
        <f t="shared" si="6"/>
        <v>1</v>
      </c>
      <c r="AH37" s="127">
        <f t="shared" si="17"/>
        <v>5</v>
      </c>
      <c r="AI37" s="132">
        <f t="shared" si="7"/>
        <v>5</v>
      </c>
      <c r="AJ37" s="132">
        <f t="shared" si="8"/>
        <v>1</v>
      </c>
      <c r="AK37" s="132">
        <f t="shared" si="9"/>
        <v>1</v>
      </c>
      <c r="AL37" s="127">
        <f t="shared" si="18"/>
        <v>5</v>
      </c>
      <c r="AM37" s="132">
        <f t="shared" si="10"/>
        <v>5</v>
      </c>
      <c r="AN37" s="132">
        <f t="shared" si="11"/>
        <v>1</v>
      </c>
      <c r="AO37" s="132">
        <f t="shared" si="12"/>
        <v>2</v>
      </c>
      <c r="AP37" s="127">
        <f t="shared" si="19"/>
        <v>7</v>
      </c>
      <c r="AQ37" s="132">
        <f t="shared" si="13"/>
        <v>7</v>
      </c>
      <c r="AR37" s="127">
        <f t="shared" si="20"/>
        <v>13</v>
      </c>
      <c r="AS37" s="133">
        <f t="shared" si="14"/>
        <v>13</v>
      </c>
    </row>
    <row r="38" spans="1:45" ht="21.75" thickBot="1">
      <c r="A38" s="159" t="s">
        <v>76</v>
      </c>
      <c r="B38" s="160" t="str">
        <f>input1!B38</f>
        <v>1/7</v>
      </c>
      <c r="C38" s="161">
        <f>input1!C38</f>
        <v>28505</v>
      </c>
      <c r="D38" s="162" t="str">
        <f>input1!D38</f>
        <v>ด.ญ.พรไพลิน  เครือยศ</v>
      </c>
      <c r="E38" s="163">
        <f>input1!E38</f>
        <v>2</v>
      </c>
      <c r="F38" s="182">
        <v>2</v>
      </c>
      <c r="G38" s="183">
        <v>2</v>
      </c>
      <c r="H38" s="183">
        <v>1</v>
      </c>
      <c r="I38" s="183">
        <v>2</v>
      </c>
      <c r="J38" s="184">
        <v>2</v>
      </c>
      <c r="K38" s="185">
        <v>1</v>
      </c>
      <c r="L38" s="183">
        <v>2</v>
      </c>
      <c r="M38" s="183">
        <v>2</v>
      </c>
      <c r="N38" s="183">
        <v>2</v>
      </c>
      <c r="O38" s="186">
        <v>1</v>
      </c>
      <c r="P38" s="182">
        <v>2</v>
      </c>
      <c r="Q38" s="183">
        <v>1</v>
      </c>
      <c r="R38" s="183">
        <v>1</v>
      </c>
      <c r="S38" s="183">
        <v>2</v>
      </c>
      <c r="T38" s="184">
        <v>2</v>
      </c>
      <c r="U38" s="185">
        <v>1</v>
      </c>
      <c r="V38" s="183">
        <v>2</v>
      </c>
      <c r="W38" s="183">
        <v>2</v>
      </c>
      <c r="X38" s="183">
        <v>1</v>
      </c>
      <c r="Y38" s="186">
        <v>2</v>
      </c>
      <c r="Z38" s="182">
        <v>2</v>
      </c>
      <c r="AA38" s="183">
        <v>1</v>
      </c>
      <c r="AB38" s="183">
        <v>2</v>
      </c>
      <c r="AC38" s="183">
        <v>2</v>
      </c>
      <c r="AD38" s="184">
        <v>2</v>
      </c>
      <c r="AE38" s="125">
        <f t="shared" si="15"/>
        <v>7</v>
      </c>
      <c r="AF38" s="135">
        <f t="shared" si="16"/>
        <v>7</v>
      </c>
      <c r="AG38" s="136">
        <f t="shared" si="6"/>
        <v>2</v>
      </c>
      <c r="AH38" s="127">
        <f t="shared" si="17"/>
        <v>8</v>
      </c>
      <c r="AI38" s="136">
        <f t="shared" si="7"/>
        <v>8</v>
      </c>
      <c r="AJ38" s="136">
        <f t="shared" si="8"/>
        <v>2</v>
      </c>
      <c r="AK38" s="136">
        <f t="shared" si="9"/>
        <v>2</v>
      </c>
      <c r="AL38" s="127">
        <f t="shared" si="18"/>
        <v>9</v>
      </c>
      <c r="AM38" s="136">
        <f t="shared" si="10"/>
        <v>9</v>
      </c>
      <c r="AN38" s="136">
        <f t="shared" si="11"/>
        <v>2</v>
      </c>
      <c r="AO38" s="136">
        <f t="shared" si="12"/>
        <v>2</v>
      </c>
      <c r="AP38" s="127">
        <f t="shared" si="19"/>
        <v>8</v>
      </c>
      <c r="AQ38" s="136">
        <f t="shared" si="13"/>
        <v>8</v>
      </c>
      <c r="AR38" s="127">
        <f t="shared" si="20"/>
        <v>10</v>
      </c>
      <c r="AS38" s="137">
        <f t="shared" si="14"/>
        <v>10</v>
      </c>
    </row>
    <row r="39" spans="1:45" ht="21">
      <c r="A39" s="147" t="s">
        <v>77</v>
      </c>
      <c r="B39" s="148" t="str">
        <f>input1!B39</f>
        <v>1/7</v>
      </c>
      <c r="C39" s="149">
        <f>input1!C39</f>
        <v>28506</v>
      </c>
      <c r="D39" s="150" t="str">
        <f>input1!D39</f>
        <v>ด.ญ.พรรณพัชร  แตงเกิด</v>
      </c>
      <c r="E39" s="151">
        <f>input1!E39</f>
        <v>2</v>
      </c>
      <c r="F39" s="172">
        <v>2</v>
      </c>
      <c r="G39" s="173">
        <v>2</v>
      </c>
      <c r="H39" s="173">
        <v>1</v>
      </c>
      <c r="I39" s="173">
        <v>2</v>
      </c>
      <c r="J39" s="174">
        <v>2</v>
      </c>
      <c r="K39" s="175">
        <v>1</v>
      </c>
      <c r="L39" s="173">
        <v>2</v>
      </c>
      <c r="M39" s="173">
        <v>2</v>
      </c>
      <c r="N39" s="173">
        <v>3</v>
      </c>
      <c r="O39" s="176">
        <v>1</v>
      </c>
      <c r="P39" s="172">
        <v>3</v>
      </c>
      <c r="Q39" s="173">
        <v>1</v>
      </c>
      <c r="R39" s="173">
        <v>1</v>
      </c>
      <c r="S39" s="173">
        <v>2</v>
      </c>
      <c r="T39" s="174">
        <v>2</v>
      </c>
      <c r="U39" s="175">
        <v>2</v>
      </c>
      <c r="V39" s="173">
        <v>2</v>
      </c>
      <c r="W39" s="173">
        <v>1</v>
      </c>
      <c r="X39" s="173">
        <v>1</v>
      </c>
      <c r="Y39" s="176">
        <v>2</v>
      </c>
      <c r="Z39" s="172">
        <v>2</v>
      </c>
      <c r="AA39" s="173">
        <v>1</v>
      </c>
      <c r="AB39" s="173">
        <v>2</v>
      </c>
      <c r="AC39" s="173">
        <v>1</v>
      </c>
      <c r="AD39" s="174">
        <v>3</v>
      </c>
      <c r="AE39" s="125">
        <f t="shared" si="15"/>
        <v>7</v>
      </c>
      <c r="AF39" s="126">
        <f t="shared" si="16"/>
        <v>7</v>
      </c>
      <c r="AG39" s="127">
        <f t="shared" si="6"/>
        <v>2</v>
      </c>
      <c r="AH39" s="127">
        <f t="shared" si="17"/>
        <v>7</v>
      </c>
      <c r="AI39" s="127">
        <f t="shared" si="7"/>
        <v>7</v>
      </c>
      <c r="AJ39" s="127">
        <f t="shared" si="8"/>
        <v>2</v>
      </c>
      <c r="AK39" s="127">
        <f t="shared" si="9"/>
        <v>1</v>
      </c>
      <c r="AL39" s="127">
        <f t="shared" si="18"/>
        <v>8</v>
      </c>
      <c r="AM39" s="127">
        <f t="shared" si="10"/>
        <v>8</v>
      </c>
      <c r="AN39" s="127">
        <f t="shared" si="11"/>
        <v>1</v>
      </c>
      <c r="AO39" s="127">
        <f t="shared" si="12"/>
        <v>2</v>
      </c>
      <c r="AP39" s="127">
        <f t="shared" si="19"/>
        <v>7</v>
      </c>
      <c r="AQ39" s="127">
        <f t="shared" si="13"/>
        <v>7</v>
      </c>
      <c r="AR39" s="127">
        <f t="shared" si="20"/>
        <v>11</v>
      </c>
      <c r="AS39" s="128">
        <f t="shared" si="14"/>
        <v>11</v>
      </c>
    </row>
    <row r="40" spans="1:45" ht="21">
      <c r="A40" s="154" t="s">
        <v>78</v>
      </c>
      <c r="B40" s="148" t="str">
        <f>input1!B40</f>
        <v>1/7</v>
      </c>
      <c r="C40" s="149">
        <f>input1!C40</f>
        <v>28507</v>
      </c>
      <c r="D40" s="150" t="str">
        <f>input1!D40</f>
        <v>ด.ญ.พัชราภรณ์  ชาวนา</v>
      </c>
      <c r="E40" s="151">
        <f>input1!E40</f>
        <v>2</v>
      </c>
      <c r="F40" s="177">
        <v>2</v>
      </c>
      <c r="G40" s="178">
        <v>3</v>
      </c>
      <c r="H40" s="178">
        <v>1</v>
      </c>
      <c r="I40" s="178">
        <v>2</v>
      </c>
      <c r="J40" s="179">
        <v>2</v>
      </c>
      <c r="K40" s="180">
        <v>1</v>
      </c>
      <c r="L40" s="178">
        <v>2</v>
      </c>
      <c r="M40" s="178">
        <v>1</v>
      </c>
      <c r="N40" s="178">
        <v>3</v>
      </c>
      <c r="O40" s="181">
        <v>1</v>
      </c>
      <c r="P40" s="177">
        <v>3</v>
      </c>
      <c r="Q40" s="178">
        <v>1</v>
      </c>
      <c r="R40" s="178">
        <v>2</v>
      </c>
      <c r="S40" s="178">
        <v>3</v>
      </c>
      <c r="T40" s="179">
        <v>1</v>
      </c>
      <c r="U40" s="180">
        <v>2</v>
      </c>
      <c r="V40" s="178">
        <v>3</v>
      </c>
      <c r="W40" s="178">
        <v>2</v>
      </c>
      <c r="X40" s="178">
        <v>1</v>
      </c>
      <c r="Y40" s="181">
        <v>3</v>
      </c>
      <c r="Z40" s="177">
        <v>2</v>
      </c>
      <c r="AA40" s="178">
        <v>1</v>
      </c>
      <c r="AB40" s="178">
        <v>1</v>
      </c>
      <c r="AC40" s="178">
        <v>2</v>
      </c>
      <c r="AD40" s="179">
        <v>3</v>
      </c>
      <c r="AE40" s="125">
        <f t="shared" si="15"/>
        <v>8</v>
      </c>
      <c r="AF40" s="131">
        <f t="shared" si="16"/>
        <v>8</v>
      </c>
      <c r="AG40" s="132">
        <f t="shared" si="6"/>
        <v>2</v>
      </c>
      <c r="AH40" s="127">
        <f t="shared" si="17"/>
        <v>8</v>
      </c>
      <c r="AI40" s="132">
        <f t="shared" si="7"/>
        <v>8</v>
      </c>
      <c r="AJ40" s="132">
        <f t="shared" si="8"/>
        <v>2</v>
      </c>
      <c r="AK40" s="132">
        <f t="shared" si="9"/>
        <v>1</v>
      </c>
      <c r="AL40" s="127">
        <f t="shared" si="18"/>
        <v>8</v>
      </c>
      <c r="AM40" s="132">
        <f t="shared" si="10"/>
        <v>8</v>
      </c>
      <c r="AN40" s="132">
        <f t="shared" si="11"/>
        <v>1</v>
      </c>
      <c r="AO40" s="132">
        <f t="shared" si="12"/>
        <v>1</v>
      </c>
      <c r="AP40" s="127">
        <f t="shared" si="19"/>
        <v>5</v>
      </c>
      <c r="AQ40" s="132">
        <f t="shared" si="13"/>
        <v>5</v>
      </c>
      <c r="AR40" s="127">
        <f t="shared" si="20"/>
        <v>13</v>
      </c>
      <c r="AS40" s="133">
        <f t="shared" si="14"/>
        <v>13</v>
      </c>
    </row>
    <row r="41" spans="1:45" ht="21">
      <c r="A41" s="157" t="s">
        <v>79</v>
      </c>
      <c r="B41" s="148" t="str">
        <f>input1!B41</f>
        <v>1/7</v>
      </c>
      <c r="C41" s="149">
        <f>input1!C41</f>
        <v>28508</v>
      </c>
      <c r="D41" s="150" t="str">
        <f>input1!D41</f>
        <v>ด.ญ.ฟารีดาห์  คันธทรัพย์</v>
      </c>
      <c r="E41" s="151">
        <f>input1!E41</f>
        <v>2</v>
      </c>
      <c r="F41" s="177">
        <v>3</v>
      </c>
      <c r="G41" s="178">
        <v>1</v>
      </c>
      <c r="H41" s="178">
        <v>3</v>
      </c>
      <c r="I41" s="178">
        <v>3</v>
      </c>
      <c r="J41" s="179">
        <v>1</v>
      </c>
      <c r="K41" s="180">
        <v>2</v>
      </c>
      <c r="L41" s="178">
        <v>2</v>
      </c>
      <c r="M41" s="178">
        <v>2</v>
      </c>
      <c r="N41" s="178">
        <v>3</v>
      </c>
      <c r="O41" s="181">
        <v>1</v>
      </c>
      <c r="P41" s="177">
        <v>2</v>
      </c>
      <c r="Q41" s="178">
        <v>1</v>
      </c>
      <c r="R41" s="178">
        <v>2</v>
      </c>
      <c r="S41" s="178">
        <v>2</v>
      </c>
      <c r="T41" s="179">
        <v>1</v>
      </c>
      <c r="U41" s="180">
        <v>2</v>
      </c>
      <c r="V41" s="178">
        <v>2</v>
      </c>
      <c r="W41" s="178">
        <v>1</v>
      </c>
      <c r="X41" s="178">
        <v>2</v>
      </c>
      <c r="Y41" s="181">
        <v>3</v>
      </c>
      <c r="Z41" s="177">
        <v>2</v>
      </c>
      <c r="AA41" s="178">
        <v>1</v>
      </c>
      <c r="AB41" s="178">
        <v>3</v>
      </c>
      <c r="AC41" s="178">
        <v>2</v>
      </c>
      <c r="AD41" s="179">
        <v>2</v>
      </c>
      <c r="AE41" s="125">
        <f t="shared" si="15"/>
        <v>11</v>
      </c>
      <c r="AF41" s="131">
        <f t="shared" si="16"/>
        <v>11</v>
      </c>
      <c r="AG41" s="132">
        <f t="shared" si="6"/>
        <v>2</v>
      </c>
      <c r="AH41" s="127">
        <f t="shared" si="17"/>
        <v>6</v>
      </c>
      <c r="AI41" s="132">
        <f t="shared" si="7"/>
        <v>6</v>
      </c>
      <c r="AJ41" s="132">
        <f t="shared" si="8"/>
        <v>2</v>
      </c>
      <c r="AK41" s="132">
        <f t="shared" si="9"/>
        <v>2</v>
      </c>
      <c r="AL41" s="127">
        <f t="shared" si="18"/>
        <v>7</v>
      </c>
      <c r="AM41" s="132">
        <f t="shared" si="10"/>
        <v>7</v>
      </c>
      <c r="AN41" s="132">
        <f t="shared" si="11"/>
        <v>2</v>
      </c>
      <c r="AO41" s="132">
        <f t="shared" si="12"/>
        <v>2</v>
      </c>
      <c r="AP41" s="127">
        <f t="shared" si="19"/>
        <v>11</v>
      </c>
      <c r="AQ41" s="132">
        <f t="shared" si="13"/>
        <v>11</v>
      </c>
      <c r="AR41" s="127">
        <f t="shared" si="20"/>
        <v>14</v>
      </c>
      <c r="AS41" s="133">
        <f t="shared" si="14"/>
        <v>14</v>
      </c>
    </row>
    <row r="42" spans="1:45" ht="21">
      <c r="A42" s="158" t="s">
        <v>80</v>
      </c>
      <c r="B42" s="148" t="str">
        <f>input1!B42</f>
        <v>1/7</v>
      </c>
      <c r="C42" s="149">
        <f>input1!C42</f>
        <v>28509</v>
      </c>
      <c r="D42" s="150" t="str">
        <f>input1!D42</f>
        <v>ด.ญ.พิมพ์ลภัส  กลางโยธี</v>
      </c>
      <c r="E42" s="151">
        <f>input1!E42</f>
        <v>2</v>
      </c>
      <c r="F42" s="177">
        <v>3</v>
      </c>
      <c r="G42" s="178">
        <v>2</v>
      </c>
      <c r="H42" s="178">
        <v>1</v>
      </c>
      <c r="I42" s="178">
        <v>3</v>
      </c>
      <c r="J42" s="179">
        <v>2</v>
      </c>
      <c r="K42" s="180">
        <v>1</v>
      </c>
      <c r="L42" s="178">
        <v>2</v>
      </c>
      <c r="M42" s="178">
        <v>1</v>
      </c>
      <c r="N42" s="178">
        <v>3</v>
      </c>
      <c r="O42" s="181">
        <v>1</v>
      </c>
      <c r="P42" s="177">
        <v>3</v>
      </c>
      <c r="Q42" s="178">
        <v>1</v>
      </c>
      <c r="R42" s="178">
        <v>1</v>
      </c>
      <c r="S42" s="178">
        <v>2</v>
      </c>
      <c r="T42" s="179">
        <v>2</v>
      </c>
      <c r="U42" s="180">
        <v>2</v>
      </c>
      <c r="V42" s="178">
        <v>3</v>
      </c>
      <c r="W42" s="178">
        <v>1</v>
      </c>
      <c r="X42" s="178">
        <v>1</v>
      </c>
      <c r="Y42" s="181">
        <v>3</v>
      </c>
      <c r="Z42" s="177">
        <v>2</v>
      </c>
      <c r="AA42" s="178">
        <v>1</v>
      </c>
      <c r="AB42" s="178">
        <v>3</v>
      </c>
      <c r="AC42" s="178">
        <v>1</v>
      </c>
      <c r="AD42" s="179">
        <v>3</v>
      </c>
      <c r="AE42" s="125">
        <f t="shared" si="15"/>
        <v>6</v>
      </c>
      <c r="AF42" s="131">
        <f t="shared" si="16"/>
        <v>6</v>
      </c>
      <c r="AG42" s="132">
        <f t="shared" si="6"/>
        <v>2</v>
      </c>
      <c r="AH42" s="127">
        <f t="shared" si="17"/>
        <v>7</v>
      </c>
      <c r="AI42" s="132">
        <f t="shared" si="7"/>
        <v>7</v>
      </c>
      <c r="AJ42" s="132">
        <f t="shared" si="8"/>
        <v>2</v>
      </c>
      <c r="AK42" s="132">
        <f t="shared" si="9"/>
        <v>1</v>
      </c>
      <c r="AL42" s="127">
        <f t="shared" si="18"/>
        <v>8</v>
      </c>
      <c r="AM42" s="132">
        <f t="shared" si="10"/>
        <v>8</v>
      </c>
      <c r="AN42" s="132">
        <f t="shared" si="11"/>
        <v>1</v>
      </c>
      <c r="AO42" s="132">
        <f t="shared" si="12"/>
        <v>2</v>
      </c>
      <c r="AP42" s="127">
        <f t="shared" si="19"/>
        <v>8</v>
      </c>
      <c r="AQ42" s="132">
        <f t="shared" si="13"/>
        <v>8</v>
      </c>
      <c r="AR42" s="127">
        <f t="shared" si="20"/>
        <v>15</v>
      </c>
      <c r="AS42" s="133">
        <f t="shared" si="14"/>
        <v>15</v>
      </c>
    </row>
    <row r="43" spans="1:45" ht="21.75" thickBot="1">
      <c r="A43" s="159" t="s">
        <v>81</v>
      </c>
      <c r="B43" s="160" t="str">
        <f>input1!B43</f>
        <v>1/7</v>
      </c>
      <c r="C43" s="161">
        <f>input1!C43</f>
        <v>28510</v>
      </c>
      <c r="D43" s="162" t="str">
        <f>input1!D43</f>
        <v>ด.ญ.เพ็ชรรัตน์  ราชฉวาง</v>
      </c>
      <c r="E43" s="163">
        <f>input1!E43</f>
        <v>2</v>
      </c>
      <c r="F43" s="182">
        <v>2</v>
      </c>
      <c r="G43" s="183">
        <v>2</v>
      </c>
      <c r="H43" s="183">
        <v>2</v>
      </c>
      <c r="I43" s="183">
        <v>3</v>
      </c>
      <c r="J43" s="184">
        <v>1</v>
      </c>
      <c r="K43" s="185">
        <v>2</v>
      </c>
      <c r="L43" s="183">
        <v>2</v>
      </c>
      <c r="M43" s="183">
        <v>1</v>
      </c>
      <c r="N43" s="183">
        <v>3</v>
      </c>
      <c r="O43" s="186">
        <v>1</v>
      </c>
      <c r="P43" s="182">
        <v>3</v>
      </c>
      <c r="Q43" s="183">
        <v>1</v>
      </c>
      <c r="R43" s="183">
        <v>1</v>
      </c>
      <c r="S43" s="183">
        <v>3</v>
      </c>
      <c r="T43" s="184">
        <v>2</v>
      </c>
      <c r="U43" s="185">
        <v>1</v>
      </c>
      <c r="V43" s="183">
        <v>3</v>
      </c>
      <c r="W43" s="183">
        <v>2</v>
      </c>
      <c r="X43" s="183">
        <v>1</v>
      </c>
      <c r="Y43" s="186">
        <v>3</v>
      </c>
      <c r="Z43" s="182">
        <v>2</v>
      </c>
      <c r="AA43" s="183">
        <v>1</v>
      </c>
      <c r="AB43" s="183">
        <v>2</v>
      </c>
      <c r="AC43" s="183">
        <v>1</v>
      </c>
      <c r="AD43" s="184">
        <v>3</v>
      </c>
      <c r="AE43" s="125">
        <f t="shared" si="15"/>
        <v>6</v>
      </c>
      <c r="AF43" s="135">
        <f t="shared" si="16"/>
        <v>6</v>
      </c>
      <c r="AG43" s="136">
        <f t="shared" si="6"/>
        <v>2</v>
      </c>
      <c r="AH43" s="127">
        <f t="shared" si="17"/>
        <v>7</v>
      </c>
      <c r="AI43" s="136">
        <f t="shared" si="7"/>
        <v>7</v>
      </c>
      <c r="AJ43" s="136">
        <f t="shared" si="8"/>
        <v>2</v>
      </c>
      <c r="AK43" s="136">
        <f t="shared" si="9"/>
        <v>1</v>
      </c>
      <c r="AL43" s="127">
        <f t="shared" si="18"/>
        <v>8</v>
      </c>
      <c r="AM43" s="136">
        <f t="shared" si="10"/>
        <v>8</v>
      </c>
      <c r="AN43" s="136">
        <f t="shared" si="11"/>
        <v>1</v>
      </c>
      <c r="AO43" s="136">
        <f t="shared" si="12"/>
        <v>1</v>
      </c>
      <c r="AP43" s="127">
        <f t="shared" si="19"/>
        <v>7</v>
      </c>
      <c r="AQ43" s="136">
        <f t="shared" si="13"/>
        <v>7</v>
      </c>
      <c r="AR43" s="127">
        <f t="shared" si="20"/>
        <v>14</v>
      </c>
      <c r="AS43" s="137">
        <f t="shared" si="14"/>
        <v>14</v>
      </c>
    </row>
    <row r="44" spans="1:45" ht="21">
      <c r="A44" s="147" t="s">
        <v>82</v>
      </c>
      <c r="B44" s="148" t="str">
        <f>input1!B44</f>
        <v>1/7</v>
      </c>
      <c r="C44" s="149">
        <f>input1!C44</f>
        <v>28511</v>
      </c>
      <c r="D44" s="150" t="str">
        <f>input1!D44</f>
        <v>ด.ญ.ภาวินี  ซามาตร</v>
      </c>
      <c r="E44" s="151">
        <f>input1!E44</f>
        <v>2</v>
      </c>
      <c r="F44" s="172">
        <v>2</v>
      </c>
      <c r="G44" s="173">
        <v>1</v>
      </c>
      <c r="H44" s="173">
        <v>1</v>
      </c>
      <c r="I44" s="173">
        <v>3</v>
      </c>
      <c r="J44" s="174">
        <v>1</v>
      </c>
      <c r="K44" s="175">
        <v>1</v>
      </c>
      <c r="L44" s="173">
        <v>3</v>
      </c>
      <c r="M44" s="173">
        <v>1</v>
      </c>
      <c r="N44" s="173">
        <v>3</v>
      </c>
      <c r="O44" s="176">
        <v>1</v>
      </c>
      <c r="P44" s="172">
        <v>1</v>
      </c>
      <c r="Q44" s="173">
        <v>1</v>
      </c>
      <c r="R44" s="173">
        <v>1</v>
      </c>
      <c r="S44" s="173">
        <v>1</v>
      </c>
      <c r="T44" s="174">
        <v>1</v>
      </c>
      <c r="U44" s="175">
        <v>1</v>
      </c>
      <c r="V44" s="173">
        <v>3</v>
      </c>
      <c r="W44" s="173">
        <v>1</v>
      </c>
      <c r="X44" s="173">
        <v>2</v>
      </c>
      <c r="Y44" s="176">
        <v>3</v>
      </c>
      <c r="Z44" s="172">
        <v>3</v>
      </c>
      <c r="AA44" s="173">
        <v>1</v>
      </c>
      <c r="AB44" s="173">
        <v>1</v>
      </c>
      <c r="AC44" s="173">
        <v>1</v>
      </c>
      <c r="AD44" s="174">
        <v>3</v>
      </c>
      <c r="AE44" s="125">
        <f t="shared" si="15"/>
        <v>5</v>
      </c>
      <c r="AF44" s="126">
        <f t="shared" si="16"/>
        <v>5</v>
      </c>
      <c r="AG44" s="127">
        <f t="shared" si="6"/>
        <v>1</v>
      </c>
      <c r="AH44" s="127">
        <f t="shared" si="17"/>
        <v>5</v>
      </c>
      <c r="AI44" s="127">
        <f t="shared" si="7"/>
        <v>5</v>
      </c>
      <c r="AJ44" s="127">
        <f t="shared" si="8"/>
        <v>1</v>
      </c>
      <c r="AK44" s="127">
        <f t="shared" si="9"/>
        <v>1</v>
      </c>
      <c r="AL44" s="127">
        <f t="shared" si="18"/>
        <v>5</v>
      </c>
      <c r="AM44" s="127">
        <f t="shared" si="10"/>
        <v>5</v>
      </c>
      <c r="AN44" s="127">
        <f t="shared" si="11"/>
        <v>3</v>
      </c>
      <c r="AO44" s="127">
        <f t="shared" si="12"/>
        <v>3</v>
      </c>
      <c r="AP44" s="127">
        <f t="shared" si="19"/>
        <v>10</v>
      </c>
      <c r="AQ44" s="127">
        <f t="shared" si="13"/>
        <v>10</v>
      </c>
      <c r="AR44" s="127">
        <f t="shared" si="20"/>
        <v>14</v>
      </c>
      <c r="AS44" s="128">
        <f t="shared" si="14"/>
        <v>14</v>
      </c>
    </row>
    <row r="45" spans="1:45" ht="21">
      <c r="A45" s="154" t="s">
        <v>83</v>
      </c>
      <c r="B45" s="148" t="str">
        <f>input1!B45</f>
        <v>1/7</v>
      </c>
      <c r="C45" s="149">
        <f>input1!C45</f>
        <v>28512</v>
      </c>
      <c r="D45" s="150" t="str">
        <f>input1!D45</f>
        <v>ด.ญ.มณีนันท์  สุขะ</v>
      </c>
      <c r="E45" s="151">
        <f>input1!E45</f>
        <v>2</v>
      </c>
      <c r="F45" s="177">
        <v>2</v>
      </c>
      <c r="G45" s="178">
        <v>3</v>
      </c>
      <c r="H45" s="178">
        <v>1</v>
      </c>
      <c r="I45" s="178">
        <v>2</v>
      </c>
      <c r="J45" s="179">
        <v>3</v>
      </c>
      <c r="K45" s="180">
        <v>2</v>
      </c>
      <c r="L45" s="178">
        <v>2</v>
      </c>
      <c r="M45" s="178">
        <v>2</v>
      </c>
      <c r="N45" s="178">
        <v>2</v>
      </c>
      <c r="O45" s="181">
        <v>3</v>
      </c>
      <c r="P45" s="177">
        <v>3</v>
      </c>
      <c r="Q45" s="178">
        <v>1</v>
      </c>
      <c r="R45" s="178">
        <v>1</v>
      </c>
      <c r="S45" s="178">
        <v>2</v>
      </c>
      <c r="T45" s="179">
        <v>3</v>
      </c>
      <c r="U45" s="180">
        <v>1</v>
      </c>
      <c r="V45" s="178">
        <v>2</v>
      </c>
      <c r="W45" s="178">
        <v>2</v>
      </c>
      <c r="X45" s="178">
        <v>1</v>
      </c>
      <c r="Y45" s="181">
        <v>2</v>
      </c>
      <c r="Z45" s="177">
        <v>2</v>
      </c>
      <c r="AA45" s="178">
        <v>1</v>
      </c>
      <c r="AB45" s="178">
        <v>2</v>
      </c>
      <c r="AC45" s="178">
        <v>2</v>
      </c>
      <c r="AD45" s="179">
        <v>1</v>
      </c>
      <c r="AE45" s="125">
        <f t="shared" si="15"/>
        <v>7</v>
      </c>
      <c r="AF45" s="131">
        <f t="shared" si="16"/>
        <v>7</v>
      </c>
      <c r="AG45" s="132">
        <f t="shared" si="6"/>
        <v>2</v>
      </c>
      <c r="AH45" s="127">
        <f t="shared" si="17"/>
        <v>9</v>
      </c>
      <c r="AI45" s="132">
        <f t="shared" si="7"/>
        <v>9</v>
      </c>
      <c r="AJ45" s="132">
        <f t="shared" si="8"/>
        <v>2</v>
      </c>
      <c r="AK45" s="132">
        <f t="shared" si="9"/>
        <v>3</v>
      </c>
      <c r="AL45" s="127">
        <f t="shared" si="18"/>
        <v>14</v>
      </c>
      <c r="AM45" s="132">
        <f t="shared" si="10"/>
        <v>14</v>
      </c>
      <c r="AN45" s="132">
        <f t="shared" si="11"/>
        <v>1</v>
      </c>
      <c r="AO45" s="132">
        <f t="shared" si="12"/>
        <v>2</v>
      </c>
      <c r="AP45" s="127">
        <f t="shared" si="19"/>
        <v>8</v>
      </c>
      <c r="AQ45" s="132">
        <f t="shared" si="13"/>
        <v>8</v>
      </c>
      <c r="AR45" s="127">
        <f t="shared" si="20"/>
        <v>10</v>
      </c>
      <c r="AS45" s="133">
        <f t="shared" si="14"/>
        <v>10</v>
      </c>
    </row>
    <row r="46" spans="1:45" ht="21">
      <c r="A46" s="157" t="s">
        <v>84</v>
      </c>
      <c r="B46" s="148" t="str">
        <f>input1!B46</f>
        <v>1/7</v>
      </c>
      <c r="C46" s="149">
        <f>input1!C46</f>
        <v>28513</v>
      </c>
      <c r="D46" s="150" t="str">
        <f>input1!D46</f>
        <v>ด.ญ.วรวรรณ  นาคสุวรรณ์</v>
      </c>
      <c r="E46" s="151">
        <f>input1!E46</f>
        <v>2</v>
      </c>
      <c r="F46" s="177">
        <v>2</v>
      </c>
      <c r="G46" s="178">
        <v>2</v>
      </c>
      <c r="H46" s="178">
        <v>2</v>
      </c>
      <c r="I46" s="178">
        <v>2</v>
      </c>
      <c r="J46" s="179">
        <v>2</v>
      </c>
      <c r="K46" s="180">
        <v>2</v>
      </c>
      <c r="L46" s="178">
        <v>2</v>
      </c>
      <c r="M46" s="178">
        <v>2</v>
      </c>
      <c r="N46" s="178">
        <v>2</v>
      </c>
      <c r="O46" s="181">
        <v>2</v>
      </c>
      <c r="P46" s="177">
        <v>2</v>
      </c>
      <c r="Q46" s="178">
        <v>2</v>
      </c>
      <c r="R46" s="178">
        <v>2</v>
      </c>
      <c r="S46" s="178">
        <v>3</v>
      </c>
      <c r="T46" s="179">
        <v>2</v>
      </c>
      <c r="U46" s="180">
        <v>2</v>
      </c>
      <c r="V46" s="178">
        <v>3</v>
      </c>
      <c r="W46" s="178">
        <v>2</v>
      </c>
      <c r="X46" s="178">
        <v>2</v>
      </c>
      <c r="Y46" s="181">
        <v>2</v>
      </c>
      <c r="Z46" s="177">
        <v>2</v>
      </c>
      <c r="AA46" s="178">
        <v>1</v>
      </c>
      <c r="AB46" s="178">
        <v>2</v>
      </c>
      <c r="AC46" s="178">
        <v>1</v>
      </c>
      <c r="AD46" s="179">
        <v>2</v>
      </c>
      <c r="AE46" s="125">
        <f t="shared" si="15"/>
        <v>9</v>
      </c>
      <c r="AF46" s="131">
        <f t="shared" si="16"/>
        <v>9</v>
      </c>
      <c r="AG46" s="132">
        <f t="shared" si="6"/>
        <v>2</v>
      </c>
      <c r="AH46" s="127">
        <f t="shared" si="17"/>
        <v>9</v>
      </c>
      <c r="AI46" s="132">
        <f t="shared" si="7"/>
        <v>9</v>
      </c>
      <c r="AJ46" s="132">
        <f t="shared" si="8"/>
        <v>2</v>
      </c>
      <c r="AK46" s="132">
        <f t="shared" si="9"/>
        <v>2</v>
      </c>
      <c r="AL46" s="127">
        <f t="shared" si="18"/>
        <v>10</v>
      </c>
      <c r="AM46" s="132">
        <f t="shared" si="10"/>
        <v>10</v>
      </c>
      <c r="AN46" s="132">
        <f t="shared" si="11"/>
        <v>2</v>
      </c>
      <c r="AO46" s="132">
        <f t="shared" si="12"/>
        <v>1</v>
      </c>
      <c r="AP46" s="127">
        <f t="shared" si="19"/>
        <v>9</v>
      </c>
      <c r="AQ46" s="132">
        <f t="shared" si="13"/>
        <v>9</v>
      </c>
      <c r="AR46" s="127">
        <f t="shared" si="20"/>
        <v>11</v>
      </c>
      <c r="AS46" s="133">
        <f t="shared" si="14"/>
        <v>11</v>
      </c>
    </row>
    <row r="47" spans="1:45" ht="21">
      <c r="A47" s="158" t="s">
        <v>85</v>
      </c>
      <c r="B47" s="148" t="str">
        <f>input1!B47</f>
        <v>1/7</v>
      </c>
      <c r="C47" s="149">
        <f>input1!C47</f>
        <v>28514</v>
      </c>
      <c r="D47" s="150" t="str">
        <f>input1!D47</f>
        <v>ด.ญ.วาสนา  สุขละม้าย</v>
      </c>
      <c r="E47" s="151">
        <f>input1!E47</f>
        <v>2</v>
      </c>
      <c r="F47" s="177">
        <v>2</v>
      </c>
      <c r="G47" s="178">
        <v>1</v>
      </c>
      <c r="H47" s="178">
        <v>3</v>
      </c>
      <c r="I47" s="178">
        <v>3</v>
      </c>
      <c r="J47" s="179">
        <v>2</v>
      </c>
      <c r="K47" s="180">
        <v>1</v>
      </c>
      <c r="L47" s="178">
        <v>3</v>
      </c>
      <c r="M47" s="178">
        <v>1</v>
      </c>
      <c r="N47" s="178">
        <v>3</v>
      </c>
      <c r="O47" s="181">
        <v>1</v>
      </c>
      <c r="P47" s="177">
        <v>3</v>
      </c>
      <c r="Q47" s="178">
        <v>1</v>
      </c>
      <c r="R47" s="178">
        <v>1</v>
      </c>
      <c r="S47" s="178">
        <v>3</v>
      </c>
      <c r="T47" s="179">
        <v>1</v>
      </c>
      <c r="U47" s="180">
        <v>1</v>
      </c>
      <c r="V47" s="178">
        <v>3</v>
      </c>
      <c r="W47" s="178">
        <v>1</v>
      </c>
      <c r="X47" s="178">
        <v>1</v>
      </c>
      <c r="Y47" s="181">
        <v>3</v>
      </c>
      <c r="Z47" s="177">
        <v>3</v>
      </c>
      <c r="AA47" s="178">
        <v>1</v>
      </c>
      <c r="AB47" s="178">
        <v>2</v>
      </c>
      <c r="AC47" s="178">
        <v>1</v>
      </c>
      <c r="AD47" s="179">
        <v>3</v>
      </c>
      <c r="AE47" s="125">
        <f t="shared" si="15"/>
        <v>7</v>
      </c>
      <c r="AF47" s="131">
        <f t="shared" si="16"/>
        <v>7</v>
      </c>
      <c r="AG47" s="132">
        <f t="shared" si="6"/>
        <v>1</v>
      </c>
      <c r="AH47" s="127">
        <f t="shared" si="17"/>
        <v>6</v>
      </c>
      <c r="AI47" s="132">
        <f t="shared" si="7"/>
        <v>6</v>
      </c>
      <c r="AJ47" s="132">
        <f t="shared" si="8"/>
        <v>1</v>
      </c>
      <c r="AK47" s="132">
        <f t="shared" si="9"/>
        <v>1</v>
      </c>
      <c r="AL47" s="127">
        <f t="shared" si="18"/>
        <v>5</v>
      </c>
      <c r="AM47" s="132">
        <f t="shared" si="10"/>
        <v>5</v>
      </c>
      <c r="AN47" s="132">
        <f t="shared" si="11"/>
        <v>1</v>
      </c>
      <c r="AO47" s="132">
        <f t="shared" si="12"/>
        <v>1</v>
      </c>
      <c r="AP47" s="127">
        <f t="shared" si="19"/>
        <v>6</v>
      </c>
      <c r="AQ47" s="132">
        <f t="shared" si="13"/>
        <v>6</v>
      </c>
      <c r="AR47" s="127">
        <f t="shared" si="20"/>
        <v>14</v>
      </c>
      <c r="AS47" s="133">
        <f t="shared" si="14"/>
        <v>14</v>
      </c>
    </row>
    <row r="48" spans="1:45" ht="21.75" thickBot="1">
      <c r="A48" s="159" t="s">
        <v>136</v>
      </c>
      <c r="B48" s="160" t="str">
        <f>input1!B48</f>
        <v>1/7</v>
      </c>
      <c r="C48" s="161">
        <f>input1!C48</f>
        <v>28515</v>
      </c>
      <c r="D48" s="162" t="str">
        <f>input1!D48</f>
        <v>ด.ญ.ศศิตญา  การะหงษ์</v>
      </c>
      <c r="E48" s="163">
        <f>input1!E48</f>
        <v>2</v>
      </c>
      <c r="F48" s="182">
        <v>2</v>
      </c>
      <c r="G48" s="183">
        <v>1</v>
      </c>
      <c r="H48" s="183">
        <v>1</v>
      </c>
      <c r="I48" s="183">
        <v>2</v>
      </c>
      <c r="J48" s="184">
        <v>1</v>
      </c>
      <c r="K48" s="185">
        <v>2</v>
      </c>
      <c r="L48" s="183">
        <v>3</v>
      </c>
      <c r="M48" s="183">
        <v>1</v>
      </c>
      <c r="N48" s="183">
        <v>3</v>
      </c>
      <c r="O48" s="186">
        <v>1</v>
      </c>
      <c r="P48" s="182">
        <v>1</v>
      </c>
      <c r="Q48" s="183">
        <v>1</v>
      </c>
      <c r="R48" s="183">
        <v>1</v>
      </c>
      <c r="S48" s="183">
        <v>3</v>
      </c>
      <c r="T48" s="184">
        <v>1</v>
      </c>
      <c r="U48" s="185">
        <v>1</v>
      </c>
      <c r="V48" s="183">
        <v>3</v>
      </c>
      <c r="W48" s="183">
        <v>1</v>
      </c>
      <c r="X48" s="183">
        <v>1</v>
      </c>
      <c r="Y48" s="186">
        <v>2</v>
      </c>
      <c r="Z48" s="182">
        <v>3</v>
      </c>
      <c r="AA48" s="183">
        <v>1</v>
      </c>
      <c r="AB48" s="183">
        <v>3</v>
      </c>
      <c r="AC48" s="183">
        <v>1</v>
      </c>
      <c r="AD48" s="184">
        <v>3</v>
      </c>
      <c r="AE48" s="125">
        <f t="shared" si="15"/>
        <v>5</v>
      </c>
      <c r="AF48" s="135">
        <f t="shared" si="16"/>
        <v>5</v>
      </c>
      <c r="AG48" s="136">
        <f t="shared" si="6"/>
        <v>1</v>
      </c>
      <c r="AH48" s="127">
        <f t="shared" si="17"/>
        <v>5</v>
      </c>
      <c r="AI48" s="136">
        <f t="shared" si="7"/>
        <v>5</v>
      </c>
      <c r="AJ48" s="136">
        <f t="shared" si="8"/>
        <v>1</v>
      </c>
      <c r="AK48" s="136">
        <f t="shared" si="9"/>
        <v>1</v>
      </c>
      <c r="AL48" s="127">
        <f t="shared" si="18"/>
        <v>5</v>
      </c>
      <c r="AM48" s="136">
        <f t="shared" si="10"/>
        <v>5</v>
      </c>
      <c r="AN48" s="136">
        <f t="shared" si="11"/>
        <v>3</v>
      </c>
      <c r="AO48" s="136">
        <f t="shared" si="12"/>
        <v>1</v>
      </c>
      <c r="AP48" s="127">
        <f t="shared" si="19"/>
        <v>10</v>
      </c>
      <c r="AQ48" s="136">
        <f t="shared" si="13"/>
        <v>10</v>
      </c>
      <c r="AR48" s="127">
        <f t="shared" si="20"/>
        <v>12</v>
      </c>
      <c r="AS48" s="137">
        <f t="shared" si="14"/>
        <v>12</v>
      </c>
    </row>
    <row r="49" spans="1:45" ht="21">
      <c r="A49" s="147" t="s">
        <v>137</v>
      </c>
      <c r="B49" s="148" t="str">
        <f>input1!B49</f>
        <v>1/7</v>
      </c>
      <c r="C49" s="149">
        <f>input1!C49</f>
        <v>28516</v>
      </c>
      <c r="D49" s="150" t="str">
        <f>input1!D49</f>
        <v>ด.ญ.ศิริพร  สิงหมาตย์</v>
      </c>
      <c r="E49" s="151">
        <f>input1!E49</f>
        <v>2</v>
      </c>
      <c r="F49" s="172">
        <v>2</v>
      </c>
      <c r="G49" s="173">
        <v>1</v>
      </c>
      <c r="H49" s="173">
        <v>1</v>
      </c>
      <c r="I49" s="173">
        <v>3</v>
      </c>
      <c r="J49" s="174">
        <v>1</v>
      </c>
      <c r="K49" s="175">
        <v>1</v>
      </c>
      <c r="L49" s="173">
        <v>3</v>
      </c>
      <c r="M49" s="173">
        <v>1</v>
      </c>
      <c r="N49" s="173">
        <v>3</v>
      </c>
      <c r="O49" s="176">
        <v>1</v>
      </c>
      <c r="P49" s="172">
        <v>3</v>
      </c>
      <c r="Q49" s="173">
        <v>1</v>
      </c>
      <c r="R49" s="173">
        <v>1</v>
      </c>
      <c r="S49" s="173">
        <v>2</v>
      </c>
      <c r="T49" s="174">
        <v>1</v>
      </c>
      <c r="U49" s="175">
        <v>1</v>
      </c>
      <c r="V49" s="173">
        <v>3</v>
      </c>
      <c r="W49" s="173">
        <v>1</v>
      </c>
      <c r="X49" s="173">
        <v>1</v>
      </c>
      <c r="Y49" s="176">
        <v>3</v>
      </c>
      <c r="Z49" s="172">
        <v>3</v>
      </c>
      <c r="AA49" s="173">
        <v>1</v>
      </c>
      <c r="AB49" s="173">
        <v>2</v>
      </c>
      <c r="AC49" s="173">
        <v>1</v>
      </c>
      <c r="AD49" s="174">
        <v>3</v>
      </c>
      <c r="AE49" s="125">
        <f t="shared" si="15"/>
        <v>5</v>
      </c>
      <c r="AF49" s="126">
        <f t="shared" si="16"/>
        <v>5</v>
      </c>
      <c r="AG49" s="127">
        <f t="shared" si="6"/>
        <v>1</v>
      </c>
      <c r="AH49" s="127">
        <f t="shared" si="17"/>
        <v>5</v>
      </c>
      <c r="AI49" s="127">
        <f t="shared" si="7"/>
        <v>5</v>
      </c>
      <c r="AJ49" s="127">
        <f t="shared" si="8"/>
        <v>1</v>
      </c>
      <c r="AK49" s="127">
        <f t="shared" si="9"/>
        <v>1</v>
      </c>
      <c r="AL49" s="127">
        <f t="shared" si="18"/>
        <v>5</v>
      </c>
      <c r="AM49" s="127">
        <f t="shared" si="10"/>
        <v>5</v>
      </c>
      <c r="AN49" s="127">
        <f t="shared" si="11"/>
        <v>1</v>
      </c>
      <c r="AO49" s="127">
        <f t="shared" si="12"/>
        <v>2</v>
      </c>
      <c r="AP49" s="127">
        <f t="shared" si="19"/>
        <v>7</v>
      </c>
      <c r="AQ49" s="127">
        <f t="shared" si="13"/>
        <v>7</v>
      </c>
      <c r="AR49" s="127">
        <f t="shared" si="20"/>
        <v>14</v>
      </c>
      <c r="AS49" s="128">
        <f t="shared" si="14"/>
        <v>14</v>
      </c>
    </row>
    <row r="50" spans="1:45" ht="21">
      <c r="A50" s="154" t="s">
        <v>138</v>
      </c>
      <c r="B50" s="148" t="str">
        <f>input1!B50</f>
        <v>1/7</v>
      </c>
      <c r="C50" s="149">
        <f>input1!C50</f>
        <v>28517</v>
      </c>
      <c r="D50" s="150" t="str">
        <f>input1!D50</f>
        <v>ด.ญ.ศุภกานต์  บัวแก้ว</v>
      </c>
      <c r="E50" s="151">
        <f>input1!E50</f>
        <v>2</v>
      </c>
      <c r="F50" s="177">
        <v>2</v>
      </c>
      <c r="G50" s="178">
        <v>2</v>
      </c>
      <c r="H50" s="178">
        <v>1</v>
      </c>
      <c r="I50" s="178">
        <v>2</v>
      </c>
      <c r="J50" s="179">
        <v>3</v>
      </c>
      <c r="K50" s="180">
        <v>2</v>
      </c>
      <c r="L50" s="178">
        <v>1</v>
      </c>
      <c r="M50" s="178">
        <v>2</v>
      </c>
      <c r="N50" s="178">
        <v>2</v>
      </c>
      <c r="O50" s="181">
        <v>1</v>
      </c>
      <c r="P50" s="177">
        <v>3</v>
      </c>
      <c r="Q50" s="178">
        <v>1</v>
      </c>
      <c r="R50" s="178">
        <v>2</v>
      </c>
      <c r="S50" s="178">
        <v>1</v>
      </c>
      <c r="T50" s="179">
        <v>2</v>
      </c>
      <c r="U50" s="180">
        <v>2</v>
      </c>
      <c r="V50" s="178">
        <v>2</v>
      </c>
      <c r="W50" s="178">
        <v>2</v>
      </c>
      <c r="X50" s="178">
        <v>1</v>
      </c>
      <c r="Y50" s="181">
        <v>2</v>
      </c>
      <c r="Z50" s="177">
        <v>2</v>
      </c>
      <c r="AA50" s="178">
        <v>1</v>
      </c>
      <c r="AB50" s="178">
        <v>2</v>
      </c>
      <c r="AC50" s="178">
        <v>2</v>
      </c>
      <c r="AD50" s="179">
        <v>1</v>
      </c>
      <c r="AE50" s="125">
        <f t="shared" si="15"/>
        <v>9</v>
      </c>
      <c r="AF50" s="131">
        <f t="shared" si="16"/>
        <v>9</v>
      </c>
      <c r="AG50" s="132">
        <f t="shared" si="6"/>
        <v>3</v>
      </c>
      <c r="AH50" s="127">
        <f t="shared" si="17"/>
        <v>10</v>
      </c>
      <c r="AI50" s="132">
        <f t="shared" si="7"/>
        <v>10</v>
      </c>
      <c r="AJ50" s="132">
        <f t="shared" si="8"/>
        <v>2</v>
      </c>
      <c r="AK50" s="132">
        <f t="shared" si="9"/>
        <v>3</v>
      </c>
      <c r="AL50" s="127">
        <f t="shared" si="18"/>
        <v>10</v>
      </c>
      <c r="AM50" s="132">
        <f t="shared" si="10"/>
        <v>10</v>
      </c>
      <c r="AN50" s="132">
        <f t="shared" si="11"/>
        <v>1</v>
      </c>
      <c r="AO50" s="132">
        <f t="shared" si="12"/>
        <v>3</v>
      </c>
      <c r="AP50" s="127">
        <f t="shared" si="19"/>
        <v>9</v>
      </c>
      <c r="AQ50" s="132">
        <f t="shared" si="13"/>
        <v>9</v>
      </c>
      <c r="AR50" s="127">
        <f t="shared" si="20"/>
        <v>10</v>
      </c>
      <c r="AS50" s="133">
        <f t="shared" si="14"/>
        <v>10</v>
      </c>
    </row>
    <row r="51" spans="1:45" ht="21">
      <c r="A51" s="157" t="s">
        <v>139</v>
      </c>
      <c r="B51" s="148" t="str">
        <f>input1!B51</f>
        <v>1/7</v>
      </c>
      <c r="C51" s="149">
        <f>input1!C51</f>
        <v>28518</v>
      </c>
      <c r="D51" s="150" t="str">
        <f>input1!D51</f>
        <v>ด.ญ.สุภัสสรา  เพชรนอก</v>
      </c>
      <c r="E51" s="151">
        <f>input1!E51</f>
        <v>2</v>
      </c>
      <c r="F51" s="177">
        <v>2</v>
      </c>
      <c r="G51" s="178">
        <v>1</v>
      </c>
      <c r="H51" s="178">
        <v>2</v>
      </c>
      <c r="I51" s="178">
        <v>2</v>
      </c>
      <c r="J51" s="179">
        <v>1</v>
      </c>
      <c r="K51" s="180">
        <v>1</v>
      </c>
      <c r="L51" s="178">
        <v>2</v>
      </c>
      <c r="M51" s="178">
        <v>2</v>
      </c>
      <c r="N51" s="178">
        <v>2</v>
      </c>
      <c r="O51" s="181">
        <v>1</v>
      </c>
      <c r="P51" s="177">
        <v>3</v>
      </c>
      <c r="Q51" s="178">
        <v>2</v>
      </c>
      <c r="R51" s="178">
        <v>2</v>
      </c>
      <c r="S51" s="178">
        <v>2</v>
      </c>
      <c r="T51" s="179">
        <v>2</v>
      </c>
      <c r="U51" s="180">
        <v>2</v>
      </c>
      <c r="V51" s="178">
        <v>2</v>
      </c>
      <c r="W51" s="178">
        <v>2</v>
      </c>
      <c r="X51" s="178">
        <v>2</v>
      </c>
      <c r="Y51" s="181">
        <v>2</v>
      </c>
      <c r="Z51" s="177">
        <v>2</v>
      </c>
      <c r="AA51" s="178">
        <v>1</v>
      </c>
      <c r="AB51" s="178">
        <v>2</v>
      </c>
      <c r="AC51" s="178">
        <v>1</v>
      </c>
      <c r="AD51" s="179">
        <v>2</v>
      </c>
      <c r="AE51" s="125">
        <f t="shared" si="15"/>
        <v>9</v>
      </c>
      <c r="AF51" s="131">
        <f t="shared" si="16"/>
        <v>9</v>
      </c>
      <c r="AG51" s="132">
        <f t="shared" si="6"/>
        <v>2</v>
      </c>
      <c r="AH51" s="127">
        <f t="shared" si="17"/>
        <v>8</v>
      </c>
      <c r="AI51" s="132">
        <f t="shared" si="7"/>
        <v>8</v>
      </c>
      <c r="AJ51" s="132">
        <f t="shared" si="8"/>
        <v>2</v>
      </c>
      <c r="AK51" s="132">
        <f t="shared" si="9"/>
        <v>2</v>
      </c>
      <c r="AL51" s="127">
        <f t="shared" si="18"/>
        <v>8</v>
      </c>
      <c r="AM51" s="132">
        <f t="shared" si="10"/>
        <v>8</v>
      </c>
      <c r="AN51" s="132">
        <f t="shared" si="11"/>
        <v>1</v>
      </c>
      <c r="AO51" s="132">
        <f t="shared" si="12"/>
        <v>2</v>
      </c>
      <c r="AP51" s="127">
        <f t="shared" si="19"/>
        <v>8</v>
      </c>
      <c r="AQ51" s="132">
        <f t="shared" si="13"/>
        <v>8</v>
      </c>
      <c r="AR51" s="127">
        <f t="shared" si="20"/>
        <v>10</v>
      </c>
      <c r="AS51" s="133">
        <f t="shared" si="14"/>
        <v>10</v>
      </c>
    </row>
    <row r="52" spans="1:45" ht="21">
      <c r="A52" s="158" t="s">
        <v>140</v>
      </c>
      <c r="B52" s="148" t="str">
        <f>input1!B52</f>
        <v>1/7</v>
      </c>
      <c r="C52" s="149">
        <f>input1!C52</f>
        <v>28519</v>
      </c>
      <c r="D52" s="150" t="str">
        <f>input1!D52</f>
        <v>ด.ญ.อภิษฎา  คำสัวสดิ์</v>
      </c>
      <c r="E52" s="151">
        <f>input1!E52</f>
        <v>2</v>
      </c>
      <c r="F52" s="177">
        <v>3</v>
      </c>
      <c r="G52" s="178">
        <v>1</v>
      </c>
      <c r="H52" s="178">
        <v>1</v>
      </c>
      <c r="I52" s="178">
        <v>3</v>
      </c>
      <c r="J52" s="179">
        <v>1</v>
      </c>
      <c r="K52" s="180">
        <v>2</v>
      </c>
      <c r="L52" s="178">
        <v>2</v>
      </c>
      <c r="M52" s="178">
        <v>1</v>
      </c>
      <c r="N52" s="178">
        <v>3</v>
      </c>
      <c r="O52" s="181">
        <v>1</v>
      </c>
      <c r="P52" s="177">
        <v>3</v>
      </c>
      <c r="Q52" s="178">
        <v>1</v>
      </c>
      <c r="R52" s="178">
        <v>1</v>
      </c>
      <c r="S52" s="178">
        <v>3</v>
      </c>
      <c r="T52" s="179">
        <v>1</v>
      </c>
      <c r="U52" s="180">
        <v>2</v>
      </c>
      <c r="V52" s="178">
        <v>3</v>
      </c>
      <c r="W52" s="178">
        <v>1</v>
      </c>
      <c r="X52" s="178">
        <v>2</v>
      </c>
      <c r="Y52" s="181">
        <v>3</v>
      </c>
      <c r="Z52" s="177">
        <v>3</v>
      </c>
      <c r="AA52" s="178">
        <v>1</v>
      </c>
      <c r="AB52" s="178">
        <v>2</v>
      </c>
      <c r="AC52" s="178">
        <v>1</v>
      </c>
      <c r="AD52" s="179">
        <v>3</v>
      </c>
      <c r="AE52" s="125">
        <f t="shared" si="15"/>
        <v>6</v>
      </c>
      <c r="AF52" s="131">
        <f t="shared" si="16"/>
        <v>6</v>
      </c>
      <c r="AG52" s="132">
        <f t="shared" si="6"/>
        <v>2</v>
      </c>
      <c r="AH52" s="127">
        <f t="shared" si="17"/>
        <v>6</v>
      </c>
      <c r="AI52" s="132">
        <f t="shared" si="7"/>
        <v>6</v>
      </c>
      <c r="AJ52" s="132">
        <f t="shared" si="8"/>
        <v>1</v>
      </c>
      <c r="AK52" s="132">
        <f t="shared" si="9"/>
        <v>1</v>
      </c>
      <c r="AL52" s="127">
        <f t="shared" si="18"/>
        <v>5</v>
      </c>
      <c r="AM52" s="132">
        <f t="shared" si="10"/>
        <v>5</v>
      </c>
      <c r="AN52" s="132">
        <f t="shared" si="11"/>
        <v>1</v>
      </c>
      <c r="AO52" s="132">
        <f t="shared" si="12"/>
        <v>1</v>
      </c>
      <c r="AP52" s="127">
        <f t="shared" si="19"/>
        <v>8</v>
      </c>
      <c r="AQ52" s="132">
        <f t="shared" si="13"/>
        <v>8</v>
      </c>
      <c r="AR52" s="127">
        <f t="shared" si="20"/>
        <v>15</v>
      </c>
      <c r="AS52" s="133">
        <f t="shared" si="14"/>
        <v>15</v>
      </c>
    </row>
    <row r="53" spans="1:45" ht="21.75" thickBot="1">
      <c r="A53" s="159" t="s">
        <v>141</v>
      </c>
      <c r="B53" s="160" t="str">
        <f>input1!B53</f>
        <v>1/7</v>
      </c>
      <c r="C53" s="161">
        <f>input1!C53</f>
        <v>28520</v>
      </c>
      <c r="D53" s="162" t="str">
        <f>input1!D53</f>
        <v>ด.ญ.อังค์วรา  ลาไม้</v>
      </c>
      <c r="E53" s="163">
        <f>input1!E53</f>
        <v>2</v>
      </c>
      <c r="F53" s="182">
        <v>3</v>
      </c>
      <c r="G53" s="183">
        <v>2</v>
      </c>
      <c r="H53" s="183">
        <v>2</v>
      </c>
      <c r="I53" s="183">
        <v>2</v>
      </c>
      <c r="J53" s="184">
        <v>1</v>
      </c>
      <c r="K53" s="185">
        <v>2</v>
      </c>
      <c r="L53" s="183">
        <v>2</v>
      </c>
      <c r="M53" s="183">
        <v>2</v>
      </c>
      <c r="N53" s="183">
        <v>3</v>
      </c>
      <c r="O53" s="186">
        <v>2</v>
      </c>
      <c r="P53" s="182">
        <v>1</v>
      </c>
      <c r="Q53" s="183">
        <v>1</v>
      </c>
      <c r="R53" s="183">
        <v>1</v>
      </c>
      <c r="S53" s="183">
        <v>1</v>
      </c>
      <c r="T53" s="184">
        <v>2</v>
      </c>
      <c r="U53" s="185">
        <v>2</v>
      </c>
      <c r="V53" s="183">
        <v>2</v>
      </c>
      <c r="W53" s="183">
        <v>2</v>
      </c>
      <c r="X53" s="183">
        <v>1</v>
      </c>
      <c r="Y53" s="186">
        <v>2</v>
      </c>
      <c r="Z53" s="182">
        <v>2</v>
      </c>
      <c r="AA53" s="183">
        <v>1</v>
      </c>
      <c r="AB53" s="183">
        <v>1</v>
      </c>
      <c r="AC53" s="183">
        <v>2</v>
      </c>
      <c r="AD53" s="184">
        <v>3</v>
      </c>
      <c r="AE53" s="125">
        <f t="shared" si="15"/>
        <v>9</v>
      </c>
      <c r="AF53" s="135">
        <f t="shared" si="16"/>
        <v>9</v>
      </c>
      <c r="AG53" s="136">
        <f t="shared" si="6"/>
        <v>2</v>
      </c>
      <c r="AH53" s="127">
        <f t="shared" si="17"/>
        <v>7</v>
      </c>
      <c r="AI53" s="136">
        <f t="shared" si="7"/>
        <v>7</v>
      </c>
      <c r="AJ53" s="136">
        <f t="shared" si="8"/>
        <v>2</v>
      </c>
      <c r="AK53" s="136">
        <f t="shared" si="9"/>
        <v>1</v>
      </c>
      <c r="AL53" s="127">
        <f t="shared" si="18"/>
        <v>9</v>
      </c>
      <c r="AM53" s="136">
        <f t="shared" si="10"/>
        <v>9</v>
      </c>
      <c r="AN53" s="136">
        <f t="shared" si="11"/>
        <v>3</v>
      </c>
      <c r="AO53" s="136">
        <f t="shared" si="12"/>
        <v>3</v>
      </c>
      <c r="AP53" s="127">
        <f t="shared" si="19"/>
        <v>10</v>
      </c>
      <c r="AQ53" s="136">
        <f t="shared" si="13"/>
        <v>10</v>
      </c>
      <c r="AR53" s="127">
        <f t="shared" si="20"/>
        <v>12</v>
      </c>
      <c r="AS53" s="137">
        <f t="shared" si="14"/>
        <v>12</v>
      </c>
    </row>
    <row r="55" spans="6:30" ht="21">
      <c r="F55" s="89">
        <f>SUM(COUNTIF(F4:F54,"1"))</f>
        <v>1</v>
      </c>
      <c r="G55" s="89">
        <f aca="true" t="shared" si="21" ref="G55:AD55">SUM(COUNTIF(G4:G54,"1"))</f>
        <v>23</v>
      </c>
      <c r="H55" s="89">
        <f t="shared" si="21"/>
        <v>33</v>
      </c>
      <c r="I55" s="89">
        <f t="shared" si="21"/>
        <v>2</v>
      </c>
      <c r="J55" s="89">
        <f t="shared" si="21"/>
        <v>27</v>
      </c>
      <c r="K55" s="89">
        <f t="shared" si="21"/>
        <v>30</v>
      </c>
      <c r="L55" s="89">
        <f t="shared" si="21"/>
        <v>4</v>
      </c>
      <c r="M55" s="89">
        <f t="shared" si="21"/>
        <v>22</v>
      </c>
      <c r="N55" s="89">
        <f t="shared" si="21"/>
        <v>5</v>
      </c>
      <c r="O55" s="89">
        <f t="shared" si="21"/>
        <v>34</v>
      </c>
      <c r="P55" s="89">
        <f t="shared" si="21"/>
        <v>13</v>
      </c>
      <c r="Q55" s="89">
        <f t="shared" si="21"/>
        <v>43</v>
      </c>
      <c r="R55" s="89">
        <f t="shared" si="21"/>
        <v>35</v>
      </c>
      <c r="S55" s="89">
        <f t="shared" si="21"/>
        <v>10</v>
      </c>
      <c r="T55" s="89">
        <f t="shared" si="21"/>
        <v>24</v>
      </c>
      <c r="U55" s="89">
        <f t="shared" si="21"/>
        <v>14</v>
      </c>
      <c r="V55" s="89">
        <f t="shared" si="21"/>
        <v>4</v>
      </c>
      <c r="W55" s="89">
        <f t="shared" si="21"/>
        <v>29</v>
      </c>
      <c r="X55" s="89">
        <f t="shared" si="21"/>
        <v>32</v>
      </c>
      <c r="Y55" s="89">
        <f t="shared" si="21"/>
        <v>4</v>
      </c>
      <c r="Z55" s="89">
        <f t="shared" si="21"/>
        <v>3</v>
      </c>
      <c r="AA55" s="89">
        <f t="shared" si="21"/>
        <v>48</v>
      </c>
      <c r="AB55" s="89">
        <f t="shared" si="21"/>
        <v>12</v>
      </c>
      <c r="AC55" s="89">
        <f t="shared" si="21"/>
        <v>25</v>
      </c>
      <c r="AD55" s="89">
        <f t="shared" si="21"/>
        <v>5</v>
      </c>
    </row>
    <row r="56" spans="6:30" ht="21">
      <c r="F56" s="89">
        <f>COUNTIF(F4:F55,"2")</f>
        <v>37</v>
      </c>
      <c r="G56" s="89">
        <f aca="true" t="shared" si="22" ref="G56:AD56">COUNTIF(G4:G55,"2")</f>
        <v>23</v>
      </c>
      <c r="H56" s="89">
        <f t="shared" si="22"/>
        <v>15</v>
      </c>
      <c r="I56" s="89">
        <f t="shared" si="22"/>
        <v>29</v>
      </c>
      <c r="J56" s="89">
        <f t="shared" si="22"/>
        <v>19</v>
      </c>
      <c r="K56" s="89">
        <f t="shared" si="22"/>
        <v>19</v>
      </c>
      <c r="L56" s="89">
        <f t="shared" si="22"/>
        <v>28</v>
      </c>
      <c r="M56" s="89">
        <f t="shared" si="22"/>
        <v>25</v>
      </c>
      <c r="N56" s="89">
        <f t="shared" si="22"/>
        <v>25</v>
      </c>
      <c r="O56" s="89">
        <f t="shared" si="22"/>
        <v>8</v>
      </c>
      <c r="P56" s="89">
        <f t="shared" si="22"/>
        <v>5</v>
      </c>
      <c r="Q56" s="89">
        <f t="shared" si="22"/>
        <v>7</v>
      </c>
      <c r="R56" s="89">
        <f t="shared" si="22"/>
        <v>15</v>
      </c>
      <c r="S56" s="89">
        <f t="shared" si="22"/>
        <v>31</v>
      </c>
      <c r="T56" s="89">
        <f t="shared" si="22"/>
        <v>20</v>
      </c>
      <c r="U56" s="89">
        <f t="shared" si="22"/>
        <v>32</v>
      </c>
      <c r="V56" s="89">
        <f t="shared" si="22"/>
        <v>25</v>
      </c>
      <c r="W56" s="89">
        <f t="shared" si="22"/>
        <v>21</v>
      </c>
      <c r="X56" s="89">
        <f t="shared" si="22"/>
        <v>17</v>
      </c>
      <c r="Y56" s="89">
        <f t="shared" si="22"/>
        <v>25</v>
      </c>
      <c r="Z56" s="89">
        <f t="shared" si="22"/>
        <v>29</v>
      </c>
      <c r="AA56" s="89">
        <f t="shared" si="22"/>
        <v>1</v>
      </c>
      <c r="AB56" s="89">
        <f t="shared" si="22"/>
        <v>31</v>
      </c>
      <c r="AC56" s="89">
        <f t="shared" si="22"/>
        <v>20</v>
      </c>
      <c r="AD56" s="89">
        <f t="shared" si="22"/>
        <v>24</v>
      </c>
    </row>
    <row r="57" spans="6:30" ht="21">
      <c r="F57" s="89">
        <f>COUNTIF(F4:F56,"3")</f>
        <v>12</v>
      </c>
      <c r="G57" s="89">
        <f aca="true" t="shared" si="23" ref="G57:AD57">COUNTIF(G4:G56,"3")</f>
        <v>4</v>
      </c>
      <c r="H57" s="89">
        <f t="shared" si="23"/>
        <v>2</v>
      </c>
      <c r="I57" s="89">
        <f t="shared" si="23"/>
        <v>20</v>
      </c>
      <c r="J57" s="89">
        <f t="shared" si="23"/>
        <v>4</v>
      </c>
      <c r="K57" s="89">
        <f t="shared" si="23"/>
        <v>1</v>
      </c>
      <c r="L57" s="89">
        <f t="shared" si="23"/>
        <v>18</v>
      </c>
      <c r="M57" s="89">
        <f t="shared" si="23"/>
        <v>3</v>
      </c>
      <c r="N57" s="89">
        <f t="shared" si="23"/>
        <v>20</v>
      </c>
      <c r="O57" s="89">
        <f t="shared" si="23"/>
        <v>8</v>
      </c>
      <c r="P57" s="89">
        <f t="shared" si="23"/>
        <v>32</v>
      </c>
      <c r="Q57" s="89">
        <f t="shared" si="23"/>
        <v>0</v>
      </c>
      <c r="R57" s="89">
        <f t="shared" si="23"/>
        <v>0</v>
      </c>
      <c r="S57" s="89">
        <f t="shared" si="23"/>
        <v>9</v>
      </c>
      <c r="T57" s="89">
        <f t="shared" si="23"/>
        <v>6</v>
      </c>
      <c r="U57" s="89">
        <f t="shared" si="23"/>
        <v>4</v>
      </c>
      <c r="V57" s="89">
        <f t="shared" si="23"/>
        <v>21</v>
      </c>
      <c r="W57" s="89">
        <f t="shared" si="23"/>
        <v>0</v>
      </c>
      <c r="X57" s="89">
        <f t="shared" si="23"/>
        <v>1</v>
      </c>
      <c r="Y57" s="89">
        <f t="shared" si="23"/>
        <v>21</v>
      </c>
      <c r="Z57" s="89">
        <f t="shared" si="23"/>
        <v>19</v>
      </c>
      <c r="AA57" s="89">
        <f t="shared" si="23"/>
        <v>1</v>
      </c>
      <c r="AB57" s="89">
        <f t="shared" si="23"/>
        <v>7</v>
      </c>
      <c r="AC57" s="89">
        <f t="shared" si="23"/>
        <v>5</v>
      </c>
      <c r="AD57" s="89">
        <f t="shared" si="23"/>
        <v>21</v>
      </c>
    </row>
    <row r="58" spans="6:30" ht="21">
      <c r="F58" s="292">
        <v>1</v>
      </c>
      <c r="G58" s="292">
        <v>2</v>
      </c>
      <c r="H58" s="292">
        <v>3</v>
      </c>
      <c r="I58" s="292">
        <v>4</v>
      </c>
      <c r="J58" s="292">
        <v>5</v>
      </c>
      <c r="K58" s="292">
        <v>6</v>
      </c>
      <c r="L58" s="292">
        <v>7</v>
      </c>
      <c r="M58" s="292">
        <v>8</v>
      </c>
      <c r="N58" s="292">
        <v>9</v>
      </c>
      <c r="O58" s="292">
        <v>10</v>
      </c>
      <c r="P58" s="292">
        <v>11</v>
      </c>
      <c r="Q58" s="292">
        <v>12</v>
      </c>
      <c r="R58" s="292">
        <v>13</v>
      </c>
      <c r="S58" s="292">
        <v>14</v>
      </c>
      <c r="T58" s="292">
        <v>15</v>
      </c>
      <c r="U58" s="292">
        <v>16</v>
      </c>
      <c r="V58" s="292">
        <v>17</v>
      </c>
      <c r="W58" s="292">
        <v>18</v>
      </c>
      <c r="X58" s="292">
        <v>19</v>
      </c>
      <c r="Y58" s="292">
        <v>20</v>
      </c>
      <c r="Z58" s="292">
        <v>21</v>
      </c>
      <c r="AA58" s="292">
        <v>22</v>
      </c>
      <c r="AB58" s="292">
        <v>23</v>
      </c>
      <c r="AC58" s="292">
        <v>24</v>
      </c>
      <c r="AD58" s="292">
        <v>25</v>
      </c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J5" sqref="J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77" t="s">
        <v>9</v>
      </c>
      <c r="B1" s="278"/>
      <c r="C1" s="278"/>
      <c r="D1" s="278"/>
      <c r="E1" s="278"/>
      <c r="F1" s="279"/>
      <c r="G1" s="271" t="s">
        <v>26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2"/>
    </row>
    <row r="2" spans="1:19" ht="22.5" customHeight="1" thickBot="1">
      <c r="A2" s="274" t="str">
        <f>input1!A2</f>
        <v>ชั้น ม.1/7  (ครูนวลสวาสดิ์  มณีมัย)</v>
      </c>
      <c r="B2" s="275"/>
      <c r="C2" s="275"/>
      <c r="D2" s="275"/>
      <c r="E2" s="275"/>
      <c r="F2" s="276"/>
      <c r="G2" s="271" t="s">
        <v>20</v>
      </c>
      <c r="H2" s="272"/>
      <c r="I2" s="280" t="s">
        <v>21</v>
      </c>
      <c r="J2" s="280"/>
      <c r="K2" s="271" t="s">
        <v>22</v>
      </c>
      <c r="L2" s="272"/>
      <c r="M2" s="280" t="s">
        <v>23</v>
      </c>
      <c r="N2" s="280"/>
      <c r="O2" s="271" t="s">
        <v>24</v>
      </c>
      <c r="P2" s="272"/>
      <c r="Q2" s="55"/>
      <c r="R2" s="271" t="s">
        <v>25</v>
      </c>
      <c r="S2" s="272"/>
    </row>
    <row r="3" spans="1:19" ht="21.75" thickBot="1">
      <c r="A3" s="209" t="s">
        <v>4</v>
      </c>
      <c r="B3" s="210" t="s">
        <v>3</v>
      </c>
      <c r="C3" s="211" t="s">
        <v>5</v>
      </c>
      <c r="D3" s="210" t="s">
        <v>6</v>
      </c>
      <c r="E3" s="211" t="s">
        <v>7</v>
      </c>
      <c r="F3" s="212" t="s">
        <v>7</v>
      </c>
      <c r="G3" s="213" t="s">
        <v>18</v>
      </c>
      <c r="H3" s="214" t="s">
        <v>19</v>
      </c>
      <c r="I3" s="213" t="s">
        <v>18</v>
      </c>
      <c r="J3" s="215" t="s">
        <v>19</v>
      </c>
      <c r="K3" s="216" t="s">
        <v>18</v>
      </c>
      <c r="L3" s="214" t="s">
        <v>19</v>
      </c>
      <c r="M3" s="213" t="s">
        <v>18</v>
      </c>
      <c r="N3" s="215" t="s">
        <v>19</v>
      </c>
      <c r="O3" s="216" t="s">
        <v>18</v>
      </c>
      <c r="P3" s="217" t="s">
        <v>19</v>
      </c>
      <c r="Q3" s="218"/>
      <c r="R3" s="219" t="s">
        <v>18</v>
      </c>
      <c r="S3" s="210" t="s">
        <v>19</v>
      </c>
    </row>
    <row r="4" spans="1:19" s="6" customFormat="1" ht="18" customHeight="1">
      <c r="A4" s="220" t="s">
        <v>45</v>
      </c>
      <c r="B4" s="221" t="str">
        <f>input1!B4</f>
        <v>1/7</v>
      </c>
      <c r="C4" s="222">
        <f>input1!C4</f>
        <v>28471</v>
      </c>
      <c r="D4" s="223" t="str">
        <f>input1!D4</f>
        <v>ด.ช.กฤตเมธ  ศรีราช</v>
      </c>
      <c r="E4" s="224">
        <f>input1!E4</f>
        <v>1</v>
      </c>
      <c r="F4" s="225" t="str">
        <f>IF(E4=1,"ชาย",IF(E4=2,"หญิง","-"))</f>
        <v>ชาย</v>
      </c>
      <c r="G4" s="226">
        <f>input1!AF4</f>
        <v>7</v>
      </c>
      <c r="H4" s="227" t="str">
        <f>IF(G4&gt;10,"เสี่ยง/มีปัญหา","ปกติ")</f>
        <v>ปกติ</v>
      </c>
      <c r="I4" s="228">
        <f>input1!AI4</f>
        <v>9</v>
      </c>
      <c r="J4" s="227" t="str">
        <f>IF(I4&gt;9,"เสี่ยง/มีปัญหา","ปกติ")</f>
        <v>ปกติ</v>
      </c>
      <c r="K4" s="226">
        <f>input1!AM4</f>
        <v>8</v>
      </c>
      <c r="L4" s="227" t="str">
        <f>IF(K4&gt;10,"เสี่ยง/มีปัญหา","ปกติ")</f>
        <v>ปกติ</v>
      </c>
      <c r="M4" s="228">
        <f>input1!AQ4</f>
        <v>10</v>
      </c>
      <c r="N4" s="227" t="str">
        <f>IF(M4&gt;9,"เสี่ยง/มีปัญหา","ปกติ")</f>
        <v>เสี่ยง/มีปัญหา</v>
      </c>
      <c r="O4" s="226">
        <f>input1!AS4</f>
        <v>12</v>
      </c>
      <c r="P4" s="229" t="str">
        <f>IF(O4&gt;10,"มีจุดแข็ง","ไม่มีจุดแข็ง")</f>
        <v>มีจุดแข็ง</v>
      </c>
      <c r="Q4" s="230">
        <f>G4+I4+K4+M4+O4</f>
        <v>46</v>
      </c>
      <c r="R4" s="231">
        <f>IF(Q4&lt;1,"-",Q4)</f>
        <v>46</v>
      </c>
      <c r="S4" s="232" t="str">
        <f>IF(R4&gt;48,"เสี่ยง/มีปัญหา","ปกติ")</f>
        <v>ปกติ</v>
      </c>
    </row>
    <row r="5" spans="1:19" s="6" customFormat="1" ht="18" customHeight="1">
      <c r="A5" s="233" t="s">
        <v>46</v>
      </c>
      <c r="B5" s="221" t="str">
        <f>input1!B5</f>
        <v>1/7</v>
      </c>
      <c r="C5" s="222">
        <f>input1!C5</f>
        <v>28472</v>
      </c>
      <c r="D5" s="223" t="str">
        <f>input1!D5</f>
        <v>ด.ช.ณภัทรสกุล  บุญภา</v>
      </c>
      <c r="E5" s="224">
        <f>input1!E5</f>
        <v>1</v>
      </c>
      <c r="F5" s="234" t="str">
        <f aca="true" t="shared" si="0" ref="F5:F25">IF(E5=1,"ชาย",IF(E5=2,"หญิง","-"))</f>
        <v>ชาย</v>
      </c>
      <c r="G5" s="235">
        <f>input1!AF5</f>
        <v>5</v>
      </c>
      <c r="H5" s="227" t="str">
        <f aca="true" t="shared" si="1" ref="H5:H25">IF(G5&gt;10,"เสี่ยง/มีปัญหา","ปกติ")</f>
        <v>ปกติ</v>
      </c>
      <c r="I5" s="236">
        <f>input1!AI5</f>
        <v>6</v>
      </c>
      <c r="J5" s="227" t="str">
        <f aca="true" t="shared" si="2" ref="J5:J25">IF(I5&gt;9,"เสี่ยง/มีปัญหา","ปกติ")</f>
        <v>ปกติ</v>
      </c>
      <c r="K5" s="235">
        <f>input1!AM5</f>
        <v>8</v>
      </c>
      <c r="L5" s="227" t="str">
        <f aca="true" t="shared" si="3" ref="L5:L25">IF(K5&gt;10,"เสี่ยง/มีปัญหา","ปกติ")</f>
        <v>ปกติ</v>
      </c>
      <c r="M5" s="236">
        <f>input1!AQ5</f>
        <v>9</v>
      </c>
      <c r="N5" s="227" t="str">
        <f aca="true" t="shared" si="4" ref="N5:N25">IF(M5&gt;9,"เสี่ยง/มีปัญหา","ปกติ")</f>
        <v>ปกติ</v>
      </c>
      <c r="O5" s="235">
        <f>input1!AS5</f>
        <v>9</v>
      </c>
      <c r="P5" s="229" t="str">
        <f aca="true" t="shared" si="5" ref="P5:P25">IF(O5&gt;10,"มีจุดแข็ง","ไม่มีจุดแข็ง")</f>
        <v>ไม่มีจุดแข็ง</v>
      </c>
      <c r="Q5" s="237">
        <f aca="true" t="shared" si="6" ref="Q5:Q25">G5+I5+K5+M5+O5</f>
        <v>37</v>
      </c>
      <c r="R5" s="238">
        <f aca="true" t="shared" si="7" ref="R5:R25">IF(Q5&lt;1,"-",Q5)</f>
        <v>37</v>
      </c>
      <c r="S5" s="232" t="str">
        <f aca="true" t="shared" si="8" ref="S5:S25">IF(R5&gt;48,"เสี่ยง/มีปัญหา","ปกติ")</f>
        <v>ปกติ</v>
      </c>
    </row>
    <row r="6" spans="1:19" s="6" customFormat="1" ht="18" customHeight="1">
      <c r="A6" s="239" t="s">
        <v>47</v>
      </c>
      <c r="B6" s="221" t="str">
        <f>input1!B6</f>
        <v>1/7</v>
      </c>
      <c r="C6" s="222">
        <f>input1!C6</f>
        <v>28473</v>
      </c>
      <c r="D6" s="223" t="str">
        <f>input1!D6</f>
        <v>ด.ช.ณัฐชนน  อ่อนสุวรรณ์</v>
      </c>
      <c r="E6" s="224">
        <f>input1!E6</f>
        <v>1</v>
      </c>
      <c r="F6" s="234" t="str">
        <f t="shared" si="0"/>
        <v>ชาย</v>
      </c>
      <c r="G6" s="235">
        <f>input1!AF6</f>
        <v>11</v>
      </c>
      <c r="H6" s="227" t="str">
        <f t="shared" si="1"/>
        <v>เสี่ยง/มีปัญหา</v>
      </c>
      <c r="I6" s="236">
        <f>input1!AI6</f>
        <v>7</v>
      </c>
      <c r="J6" s="227" t="str">
        <f t="shared" si="2"/>
        <v>ปกติ</v>
      </c>
      <c r="K6" s="235">
        <f>input1!AM6</f>
        <v>11</v>
      </c>
      <c r="L6" s="227" t="str">
        <f t="shared" si="3"/>
        <v>เสี่ยง/มีปัญหา</v>
      </c>
      <c r="M6" s="236">
        <f>input1!AQ6</f>
        <v>11</v>
      </c>
      <c r="N6" s="227" t="str">
        <f t="shared" si="4"/>
        <v>เสี่ยง/มีปัญหา</v>
      </c>
      <c r="O6" s="235">
        <f>input1!AS6</f>
        <v>10</v>
      </c>
      <c r="P6" s="229" t="str">
        <f t="shared" si="5"/>
        <v>ไม่มีจุดแข็ง</v>
      </c>
      <c r="Q6" s="237">
        <f t="shared" si="6"/>
        <v>50</v>
      </c>
      <c r="R6" s="238">
        <f t="shared" si="7"/>
        <v>50</v>
      </c>
      <c r="S6" s="232" t="str">
        <f t="shared" si="8"/>
        <v>เสี่ยง/มีปัญหา</v>
      </c>
    </row>
    <row r="7" spans="1:19" s="6" customFormat="1" ht="18" customHeight="1">
      <c r="A7" s="240" t="s">
        <v>48</v>
      </c>
      <c r="B7" s="221" t="str">
        <f>input1!B7</f>
        <v>1/7</v>
      </c>
      <c r="C7" s="222">
        <f>input1!C7</f>
        <v>28474</v>
      </c>
      <c r="D7" s="223" t="str">
        <f>input1!D7</f>
        <v>ด.ช.ณัฐวุฒิ  คำถา</v>
      </c>
      <c r="E7" s="224">
        <f>input1!E7</f>
        <v>1</v>
      </c>
      <c r="F7" s="234" t="str">
        <f t="shared" si="0"/>
        <v>ชาย</v>
      </c>
      <c r="G7" s="235">
        <f>input1!AF7</f>
        <v>7</v>
      </c>
      <c r="H7" s="227" t="str">
        <f t="shared" si="1"/>
        <v>ปกติ</v>
      </c>
      <c r="I7" s="236">
        <f>input1!AI7</f>
        <v>7</v>
      </c>
      <c r="J7" s="227" t="str">
        <f t="shared" si="2"/>
        <v>ปกติ</v>
      </c>
      <c r="K7" s="235">
        <f>input1!AM7</f>
        <v>9</v>
      </c>
      <c r="L7" s="227" t="str">
        <f t="shared" si="3"/>
        <v>ปกติ</v>
      </c>
      <c r="M7" s="236">
        <f>input1!AQ7</f>
        <v>10</v>
      </c>
      <c r="N7" s="227" t="str">
        <f t="shared" si="4"/>
        <v>เสี่ยง/มีปัญหา</v>
      </c>
      <c r="O7" s="235">
        <f>input1!AS7</f>
        <v>11</v>
      </c>
      <c r="P7" s="229" t="str">
        <f t="shared" si="5"/>
        <v>มีจุดแข็ง</v>
      </c>
      <c r="Q7" s="237">
        <f t="shared" si="6"/>
        <v>44</v>
      </c>
      <c r="R7" s="238">
        <f t="shared" si="7"/>
        <v>44</v>
      </c>
      <c r="S7" s="232" t="str">
        <f t="shared" si="8"/>
        <v>ปกติ</v>
      </c>
    </row>
    <row r="8" spans="1:19" s="6" customFormat="1" ht="18" customHeight="1" thickBot="1">
      <c r="A8" s="241" t="s">
        <v>49</v>
      </c>
      <c r="B8" s="242" t="str">
        <f>input1!B8</f>
        <v>1/7</v>
      </c>
      <c r="C8" s="243">
        <f>input1!C8</f>
        <v>28475</v>
      </c>
      <c r="D8" s="244" t="str">
        <f>input1!D8</f>
        <v>ด.ช.ณัฐวุฒิ  ไวปรีชี</v>
      </c>
      <c r="E8" s="245">
        <f>input1!E8</f>
        <v>1</v>
      </c>
      <c r="F8" s="246" t="str">
        <f t="shared" si="0"/>
        <v>ชาย</v>
      </c>
      <c r="G8" s="247">
        <f>input1!AF8</f>
        <v>6</v>
      </c>
      <c r="H8" s="248" t="str">
        <f t="shared" si="1"/>
        <v>ปกติ</v>
      </c>
      <c r="I8" s="249">
        <f>input1!AI8</f>
        <v>9</v>
      </c>
      <c r="J8" s="248" t="str">
        <f t="shared" si="2"/>
        <v>ปกติ</v>
      </c>
      <c r="K8" s="247">
        <f>input1!AM8</f>
        <v>10</v>
      </c>
      <c r="L8" s="248" t="str">
        <f t="shared" si="3"/>
        <v>ปกติ</v>
      </c>
      <c r="M8" s="249">
        <f>input1!AQ8</f>
        <v>12</v>
      </c>
      <c r="N8" s="248" t="str">
        <f t="shared" si="4"/>
        <v>เสี่ยง/มีปัญหา</v>
      </c>
      <c r="O8" s="247">
        <f>input1!AS8</f>
        <v>11</v>
      </c>
      <c r="P8" s="250" t="str">
        <f t="shared" si="5"/>
        <v>มีจุดแข็ง</v>
      </c>
      <c r="Q8" s="251">
        <f t="shared" si="6"/>
        <v>48</v>
      </c>
      <c r="R8" s="252">
        <f t="shared" si="7"/>
        <v>48</v>
      </c>
      <c r="S8" s="246" t="str">
        <f t="shared" si="8"/>
        <v>ปกติ</v>
      </c>
    </row>
    <row r="9" spans="1:19" s="6" customFormat="1" ht="18" customHeight="1">
      <c r="A9" s="220" t="s">
        <v>50</v>
      </c>
      <c r="B9" s="221" t="str">
        <f>input1!B9</f>
        <v>1/7</v>
      </c>
      <c r="C9" s="222">
        <f>input1!C9</f>
        <v>28476</v>
      </c>
      <c r="D9" s="223" t="str">
        <f>input1!D9</f>
        <v>ด.ช.ธนภัทร  นนทมาตย์</v>
      </c>
      <c r="E9" s="224">
        <f>input1!E9</f>
        <v>1</v>
      </c>
      <c r="F9" s="232" t="str">
        <f t="shared" si="0"/>
        <v>ชาย</v>
      </c>
      <c r="G9" s="226">
        <f>input1!AF9</f>
        <v>6</v>
      </c>
      <c r="H9" s="227" t="str">
        <f t="shared" si="1"/>
        <v>ปกติ</v>
      </c>
      <c r="I9" s="228">
        <f>input1!AI9</f>
        <v>6</v>
      </c>
      <c r="J9" s="227" t="str">
        <f t="shared" si="2"/>
        <v>ปกติ</v>
      </c>
      <c r="K9" s="226">
        <f>input1!AM9</f>
        <v>8</v>
      </c>
      <c r="L9" s="227" t="str">
        <f t="shared" si="3"/>
        <v>ปกติ</v>
      </c>
      <c r="M9" s="228">
        <f>input1!AQ9</f>
        <v>10</v>
      </c>
      <c r="N9" s="227" t="str">
        <f t="shared" si="4"/>
        <v>เสี่ยง/มีปัญหา</v>
      </c>
      <c r="O9" s="226">
        <f>input1!AS9</f>
        <v>11</v>
      </c>
      <c r="P9" s="229" t="str">
        <f t="shared" si="5"/>
        <v>มีจุดแข็ง</v>
      </c>
      <c r="Q9" s="230">
        <f t="shared" si="6"/>
        <v>41</v>
      </c>
      <c r="R9" s="231">
        <f t="shared" si="7"/>
        <v>41</v>
      </c>
      <c r="S9" s="232" t="str">
        <f t="shared" si="8"/>
        <v>ปกติ</v>
      </c>
    </row>
    <row r="10" spans="1:19" s="6" customFormat="1" ht="18" customHeight="1">
      <c r="A10" s="233" t="s">
        <v>51</v>
      </c>
      <c r="B10" s="221" t="str">
        <f>input1!B10</f>
        <v>1/7</v>
      </c>
      <c r="C10" s="222">
        <f>input1!C10</f>
        <v>28477</v>
      </c>
      <c r="D10" s="223" t="str">
        <f>input1!D10</f>
        <v>ด.ช.ธนภัทร  พิศวงศ์</v>
      </c>
      <c r="E10" s="224">
        <f>input1!E10</f>
        <v>1</v>
      </c>
      <c r="F10" s="234" t="str">
        <f t="shared" si="0"/>
        <v>ชาย</v>
      </c>
      <c r="G10" s="235">
        <f>input1!AF10</f>
        <v>7</v>
      </c>
      <c r="H10" s="227" t="str">
        <f t="shared" si="1"/>
        <v>ปกติ</v>
      </c>
      <c r="I10" s="236">
        <f>input1!AI10</f>
        <v>9</v>
      </c>
      <c r="J10" s="227" t="str">
        <f t="shared" si="2"/>
        <v>ปกติ</v>
      </c>
      <c r="K10" s="235">
        <f>input1!AM10</f>
        <v>10</v>
      </c>
      <c r="L10" s="227" t="str">
        <f t="shared" si="3"/>
        <v>ปกติ</v>
      </c>
      <c r="M10" s="236">
        <f>input1!AQ10</f>
        <v>9</v>
      </c>
      <c r="N10" s="227" t="str">
        <f t="shared" si="4"/>
        <v>ปกติ</v>
      </c>
      <c r="O10" s="235">
        <f>input1!AS10</f>
        <v>8</v>
      </c>
      <c r="P10" s="229" t="str">
        <f t="shared" si="5"/>
        <v>ไม่มีจุดแข็ง</v>
      </c>
      <c r="Q10" s="237">
        <f t="shared" si="6"/>
        <v>43</v>
      </c>
      <c r="R10" s="238">
        <f t="shared" si="7"/>
        <v>43</v>
      </c>
      <c r="S10" s="232" t="str">
        <f t="shared" si="8"/>
        <v>ปกติ</v>
      </c>
    </row>
    <row r="11" spans="1:19" s="6" customFormat="1" ht="18" customHeight="1">
      <c r="A11" s="239" t="s">
        <v>52</v>
      </c>
      <c r="B11" s="221" t="str">
        <f>input1!B11</f>
        <v>1/7</v>
      </c>
      <c r="C11" s="222">
        <f>input1!C11</f>
        <v>28478</v>
      </c>
      <c r="D11" s="223" t="str">
        <f>input1!D11</f>
        <v>ด.ช.ธนวัฒน์ชัย  กรมแสง</v>
      </c>
      <c r="E11" s="224">
        <f>input1!E11</f>
        <v>1</v>
      </c>
      <c r="F11" s="234" t="str">
        <f t="shared" si="0"/>
        <v>ชาย</v>
      </c>
      <c r="G11" s="235">
        <f>input1!AF11</f>
        <v>6</v>
      </c>
      <c r="H11" s="227" t="str">
        <f t="shared" si="1"/>
        <v>ปกติ</v>
      </c>
      <c r="I11" s="236">
        <f>input1!AI11</f>
        <v>6</v>
      </c>
      <c r="J11" s="227" t="str">
        <f t="shared" si="2"/>
        <v>ปกติ</v>
      </c>
      <c r="K11" s="235">
        <f>input1!AM11</f>
        <v>8</v>
      </c>
      <c r="L11" s="227" t="str">
        <f t="shared" si="3"/>
        <v>ปกติ</v>
      </c>
      <c r="M11" s="236">
        <f>input1!AQ11</f>
        <v>10</v>
      </c>
      <c r="N11" s="227" t="str">
        <f t="shared" si="4"/>
        <v>เสี่ยง/มีปัญหา</v>
      </c>
      <c r="O11" s="235">
        <f>input1!AS11</f>
        <v>8</v>
      </c>
      <c r="P11" s="229" t="str">
        <f t="shared" si="5"/>
        <v>ไม่มีจุดแข็ง</v>
      </c>
      <c r="Q11" s="237">
        <f t="shared" si="6"/>
        <v>38</v>
      </c>
      <c r="R11" s="238">
        <f t="shared" si="7"/>
        <v>38</v>
      </c>
      <c r="S11" s="232" t="str">
        <f t="shared" si="8"/>
        <v>ปกติ</v>
      </c>
    </row>
    <row r="12" spans="1:19" s="6" customFormat="1" ht="18" customHeight="1">
      <c r="A12" s="240" t="s">
        <v>53</v>
      </c>
      <c r="B12" s="221" t="str">
        <f>input1!B12</f>
        <v>1/7</v>
      </c>
      <c r="C12" s="222">
        <f>input1!C12</f>
        <v>28479</v>
      </c>
      <c r="D12" s="223" t="str">
        <f>input1!D12</f>
        <v>ด.ช.ธนวินท์  จุดจองศิล</v>
      </c>
      <c r="E12" s="224">
        <f>input1!E12</f>
        <v>1</v>
      </c>
      <c r="F12" s="234" t="str">
        <f t="shared" si="0"/>
        <v>ชาย</v>
      </c>
      <c r="G12" s="235">
        <f>input1!AF12</f>
        <v>10</v>
      </c>
      <c r="H12" s="227" t="str">
        <f t="shared" si="1"/>
        <v>ปกติ</v>
      </c>
      <c r="I12" s="236">
        <f>input1!AI12</f>
        <v>7</v>
      </c>
      <c r="J12" s="227" t="str">
        <f t="shared" si="2"/>
        <v>ปกติ</v>
      </c>
      <c r="K12" s="235">
        <f>input1!AM12</f>
        <v>8</v>
      </c>
      <c r="L12" s="227" t="str">
        <f t="shared" si="3"/>
        <v>ปกติ</v>
      </c>
      <c r="M12" s="236">
        <f>input1!AQ12</f>
        <v>11</v>
      </c>
      <c r="N12" s="227" t="str">
        <f t="shared" si="4"/>
        <v>เสี่ยง/มีปัญหา</v>
      </c>
      <c r="O12" s="235">
        <f>input1!AS12</f>
        <v>11</v>
      </c>
      <c r="P12" s="229" t="str">
        <f t="shared" si="5"/>
        <v>มีจุดแข็ง</v>
      </c>
      <c r="Q12" s="237">
        <f t="shared" si="6"/>
        <v>47</v>
      </c>
      <c r="R12" s="238">
        <f t="shared" si="7"/>
        <v>47</v>
      </c>
      <c r="S12" s="232" t="str">
        <f t="shared" si="8"/>
        <v>ปกติ</v>
      </c>
    </row>
    <row r="13" spans="1:19" s="6" customFormat="1" ht="18" customHeight="1" thickBot="1">
      <c r="A13" s="241" t="s">
        <v>54</v>
      </c>
      <c r="B13" s="242" t="str">
        <f>input1!B13</f>
        <v>1/7</v>
      </c>
      <c r="C13" s="243">
        <f>input1!C13</f>
        <v>28480</v>
      </c>
      <c r="D13" s="244" t="str">
        <f>input1!D13</f>
        <v>ด.ช.ธีรกาญจน์  เมืองแก</v>
      </c>
      <c r="E13" s="245">
        <f>input1!E13</f>
        <v>1</v>
      </c>
      <c r="F13" s="246" t="str">
        <f t="shared" si="0"/>
        <v>ชาย</v>
      </c>
      <c r="G13" s="247">
        <f>input1!AF13</f>
        <v>8</v>
      </c>
      <c r="H13" s="248" t="str">
        <f t="shared" si="1"/>
        <v>ปกติ</v>
      </c>
      <c r="I13" s="249">
        <f>input1!AI13</f>
        <v>9</v>
      </c>
      <c r="J13" s="248" t="str">
        <f t="shared" si="2"/>
        <v>ปกติ</v>
      </c>
      <c r="K13" s="247">
        <f>input1!AM13</f>
        <v>10</v>
      </c>
      <c r="L13" s="248" t="str">
        <f t="shared" si="3"/>
        <v>ปกติ</v>
      </c>
      <c r="M13" s="249">
        <f>input1!AQ13</f>
        <v>12</v>
      </c>
      <c r="N13" s="248" t="str">
        <f t="shared" si="4"/>
        <v>เสี่ยง/มีปัญหา</v>
      </c>
      <c r="O13" s="247">
        <f>input1!AS13</f>
        <v>12</v>
      </c>
      <c r="P13" s="250" t="str">
        <f t="shared" si="5"/>
        <v>มีจุดแข็ง</v>
      </c>
      <c r="Q13" s="251">
        <f t="shared" si="6"/>
        <v>51</v>
      </c>
      <c r="R13" s="252">
        <f t="shared" si="7"/>
        <v>51</v>
      </c>
      <c r="S13" s="246" t="str">
        <f t="shared" si="8"/>
        <v>เสี่ยง/มีปัญหา</v>
      </c>
    </row>
    <row r="14" spans="1:19" s="6" customFormat="1" ht="18" customHeight="1">
      <c r="A14" s="220" t="s">
        <v>55</v>
      </c>
      <c r="B14" s="221" t="str">
        <f>input1!B14</f>
        <v>1/7</v>
      </c>
      <c r="C14" s="222">
        <f>input1!C14</f>
        <v>28481</v>
      </c>
      <c r="D14" s="223" t="str">
        <f>input1!D14</f>
        <v>ด.ช.ธีรศักดิ์  เชียงสันเทียะ</v>
      </c>
      <c r="E14" s="224">
        <f>input1!E14</f>
        <v>1</v>
      </c>
      <c r="F14" s="232" t="str">
        <f t="shared" si="0"/>
        <v>ชาย</v>
      </c>
      <c r="G14" s="226">
        <f>input1!AF14</f>
        <v>8</v>
      </c>
      <c r="H14" s="227" t="str">
        <f t="shared" si="1"/>
        <v>ปกติ</v>
      </c>
      <c r="I14" s="228">
        <f>input1!AI14</f>
        <v>7</v>
      </c>
      <c r="J14" s="227" t="str">
        <f t="shared" si="2"/>
        <v>ปกติ</v>
      </c>
      <c r="K14" s="226">
        <f>input1!AM14</f>
        <v>7</v>
      </c>
      <c r="L14" s="227" t="str">
        <f t="shared" si="3"/>
        <v>ปกติ</v>
      </c>
      <c r="M14" s="228">
        <f>input1!AQ14</f>
        <v>11</v>
      </c>
      <c r="N14" s="227" t="str">
        <f t="shared" si="4"/>
        <v>เสี่ยง/มีปัญหา</v>
      </c>
      <c r="O14" s="226">
        <f>input1!AS14</f>
        <v>11</v>
      </c>
      <c r="P14" s="229" t="str">
        <f t="shared" si="5"/>
        <v>มีจุดแข็ง</v>
      </c>
      <c r="Q14" s="230">
        <f t="shared" si="6"/>
        <v>44</v>
      </c>
      <c r="R14" s="231">
        <f t="shared" si="7"/>
        <v>44</v>
      </c>
      <c r="S14" s="232" t="str">
        <f t="shared" si="8"/>
        <v>ปกติ</v>
      </c>
    </row>
    <row r="15" spans="1:19" s="6" customFormat="1" ht="18" customHeight="1">
      <c r="A15" s="233" t="s">
        <v>56</v>
      </c>
      <c r="B15" s="221" t="str">
        <f>input1!B15</f>
        <v>1/7</v>
      </c>
      <c r="C15" s="222">
        <f>input1!C15</f>
        <v>28482</v>
      </c>
      <c r="D15" s="223" t="str">
        <f>input1!D15</f>
        <v>ด.ช.นันทวัฒน์  ปัญญาคำ</v>
      </c>
      <c r="E15" s="224">
        <f>input1!E15</f>
        <v>1</v>
      </c>
      <c r="F15" s="234" t="str">
        <f t="shared" si="0"/>
        <v>ชาย</v>
      </c>
      <c r="G15" s="235">
        <f>input1!AF15</f>
        <v>9</v>
      </c>
      <c r="H15" s="227" t="str">
        <f t="shared" si="1"/>
        <v>ปกติ</v>
      </c>
      <c r="I15" s="236">
        <f>input1!AI15</f>
        <v>8</v>
      </c>
      <c r="J15" s="227" t="str">
        <f t="shared" si="2"/>
        <v>ปกติ</v>
      </c>
      <c r="K15" s="235">
        <f>input1!AM15</f>
        <v>9</v>
      </c>
      <c r="L15" s="227" t="str">
        <f t="shared" si="3"/>
        <v>ปกติ</v>
      </c>
      <c r="M15" s="236">
        <f>input1!AQ15</f>
        <v>9</v>
      </c>
      <c r="N15" s="227" t="str">
        <f t="shared" si="4"/>
        <v>ปกติ</v>
      </c>
      <c r="O15" s="235">
        <f>input1!AS15</f>
        <v>9</v>
      </c>
      <c r="P15" s="229" t="str">
        <f t="shared" si="5"/>
        <v>ไม่มีจุดแข็ง</v>
      </c>
      <c r="Q15" s="237">
        <f t="shared" si="6"/>
        <v>44</v>
      </c>
      <c r="R15" s="238">
        <f t="shared" si="7"/>
        <v>44</v>
      </c>
      <c r="S15" s="232" t="str">
        <f t="shared" si="8"/>
        <v>ปกติ</v>
      </c>
    </row>
    <row r="16" spans="1:19" s="6" customFormat="1" ht="18" customHeight="1">
      <c r="A16" s="239" t="s">
        <v>57</v>
      </c>
      <c r="B16" s="221" t="str">
        <f>input1!B16</f>
        <v>1/7</v>
      </c>
      <c r="C16" s="222">
        <f>input1!C16</f>
        <v>28483</v>
      </c>
      <c r="D16" s="223" t="str">
        <f>input1!D16</f>
        <v>ด.ช.นิติพงศ์  ไผ่งาม</v>
      </c>
      <c r="E16" s="224">
        <f>input1!E16</f>
        <v>1</v>
      </c>
      <c r="F16" s="234" t="str">
        <f t="shared" si="0"/>
        <v>ชาย</v>
      </c>
      <c r="G16" s="235">
        <f>input1!AF16</f>
        <v>6</v>
      </c>
      <c r="H16" s="227" t="str">
        <f t="shared" si="1"/>
        <v>ปกติ</v>
      </c>
      <c r="I16" s="236">
        <f>input1!AI16</f>
        <v>7</v>
      </c>
      <c r="J16" s="227" t="str">
        <f t="shared" si="2"/>
        <v>ปกติ</v>
      </c>
      <c r="K16" s="235">
        <f>input1!AM16</f>
        <v>9</v>
      </c>
      <c r="L16" s="227" t="str">
        <f t="shared" si="3"/>
        <v>ปกติ</v>
      </c>
      <c r="M16" s="236">
        <f>input1!AQ16</f>
        <v>9</v>
      </c>
      <c r="N16" s="227" t="str">
        <f t="shared" si="4"/>
        <v>ปกติ</v>
      </c>
      <c r="O16" s="235">
        <f>input1!AS16</f>
        <v>12</v>
      </c>
      <c r="P16" s="229" t="str">
        <f t="shared" si="5"/>
        <v>มีจุดแข็ง</v>
      </c>
      <c r="Q16" s="237">
        <f t="shared" si="6"/>
        <v>43</v>
      </c>
      <c r="R16" s="238">
        <f t="shared" si="7"/>
        <v>43</v>
      </c>
      <c r="S16" s="232" t="str">
        <f t="shared" si="8"/>
        <v>ปกติ</v>
      </c>
    </row>
    <row r="17" spans="1:19" s="6" customFormat="1" ht="18" customHeight="1">
      <c r="A17" s="240" t="s">
        <v>58</v>
      </c>
      <c r="B17" s="221" t="str">
        <f>input1!B17</f>
        <v>1/7</v>
      </c>
      <c r="C17" s="222">
        <f>input1!C17</f>
        <v>28484</v>
      </c>
      <c r="D17" s="223" t="str">
        <f>input1!D17</f>
        <v>ด.ช.ปฏิพล  อำภา</v>
      </c>
      <c r="E17" s="224">
        <f>input1!E17</f>
        <v>1</v>
      </c>
      <c r="F17" s="234" t="str">
        <f t="shared" si="0"/>
        <v>ชาย</v>
      </c>
      <c r="G17" s="235">
        <f>input1!AF17</f>
        <v>7</v>
      </c>
      <c r="H17" s="227" t="str">
        <f t="shared" si="1"/>
        <v>ปกติ</v>
      </c>
      <c r="I17" s="236">
        <f>input1!AI17</f>
        <v>7</v>
      </c>
      <c r="J17" s="227" t="str">
        <f t="shared" si="2"/>
        <v>ปกติ</v>
      </c>
      <c r="K17" s="235">
        <f>input1!AM17</f>
        <v>11</v>
      </c>
      <c r="L17" s="227" t="str">
        <f t="shared" si="3"/>
        <v>เสี่ยง/มีปัญหา</v>
      </c>
      <c r="M17" s="236">
        <f>input1!AQ17</f>
        <v>9</v>
      </c>
      <c r="N17" s="227" t="str">
        <f t="shared" si="4"/>
        <v>ปกติ</v>
      </c>
      <c r="O17" s="235">
        <f>input1!AS17</f>
        <v>11</v>
      </c>
      <c r="P17" s="229" t="str">
        <f t="shared" si="5"/>
        <v>มีจุดแข็ง</v>
      </c>
      <c r="Q17" s="237">
        <f t="shared" si="6"/>
        <v>45</v>
      </c>
      <c r="R17" s="238">
        <f t="shared" si="7"/>
        <v>45</v>
      </c>
      <c r="S17" s="232" t="str">
        <f t="shared" si="8"/>
        <v>ปกติ</v>
      </c>
    </row>
    <row r="18" spans="1:19" s="6" customFormat="1" ht="18" customHeight="1" thickBot="1">
      <c r="A18" s="241" t="s">
        <v>59</v>
      </c>
      <c r="B18" s="242" t="str">
        <f>input1!B18</f>
        <v>1/7</v>
      </c>
      <c r="C18" s="243">
        <f>input1!C18</f>
        <v>28485</v>
      </c>
      <c r="D18" s="244" t="str">
        <f>input1!D18</f>
        <v>ด.ช.ปัจจกำพล  เลไธสง</v>
      </c>
      <c r="E18" s="245">
        <f>input1!E18</f>
        <v>1</v>
      </c>
      <c r="F18" s="246" t="str">
        <f t="shared" si="0"/>
        <v>ชาย</v>
      </c>
      <c r="G18" s="247">
        <f>input1!AF18</f>
        <v>11</v>
      </c>
      <c r="H18" s="248" t="str">
        <f t="shared" si="1"/>
        <v>เสี่ยง/มีปัญหา</v>
      </c>
      <c r="I18" s="249">
        <f>input1!AI18</f>
        <v>8</v>
      </c>
      <c r="J18" s="248" t="str">
        <f t="shared" si="2"/>
        <v>ปกติ</v>
      </c>
      <c r="K18" s="247">
        <f>input1!AM18</f>
        <v>10</v>
      </c>
      <c r="L18" s="248" t="str">
        <f t="shared" si="3"/>
        <v>ปกติ</v>
      </c>
      <c r="M18" s="249">
        <f>input1!AQ18</f>
        <v>10</v>
      </c>
      <c r="N18" s="248" t="str">
        <f t="shared" si="4"/>
        <v>เสี่ยง/มีปัญหา</v>
      </c>
      <c r="O18" s="247">
        <f>input1!AS18</f>
        <v>11</v>
      </c>
      <c r="P18" s="250" t="str">
        <f t="shared" si="5"/>
        <v>มีจุดแข็ง</v>
      </c>
      <c r="Q18" s="251">
        <f t="shared" si="6"/>
        <v>50</v>
      </c>
      <c r="R18" s="252">
        <f t="shared" si="7"/>
        <v>50</v>
      </c>
      <c r="S18" s="246" t="str">
        <f t="shared" si="8"/>
        <v>เสี่ยง/มีปัญหา</v>
      </c>
    </row>
    <row r="19" spans="1:19" s="6" customFormat="1" ht="18" customHeight="1">
      <c r="A19" s="220" t="s">
        <v>60</v>
      </c>
      <c r="B19" s="221" t="str">
        <f>input1!B19</f>
        <v>1/7</v>
      </c>
      <c r="C19" s="222">
        <f>input1!C19</f>
        <v>28486</v>
      </c>
      <c r="D19" s="223" t="str">
        <f>input1!D19</f>
        <v>ด.ช.พีรนันต์  เติมเจิม</v>
      </c>
      <c r="E19" s="224">
        <f>input1!E19</f>
        <v>1</v>
      </c>
      <c r="F19" s="232" t="str">
        <f t="shared" si="0"/>
        <v>ชาย</v>
      </c>
      <c r="G19" s="226">
        <f>input1!AF19</f>
        <v>11</v>
      </c>
      <c r="H19" s="227" t="str">
        <f t="shared" si="1"/>
        <v>เสี่ยง/มีปัญหา</v>
      </c>
      <c r="I19" s="228">
        <f>input1!AI19</f>
        <v>8</v>
      </c>
      <c r="J19" s="227" t="str">
        <f t="shared" si="2"/>
        <v>ปกติ</v>
      </c>
      <c r="K19" s="226">
        <f>input1!AM19</f>
        <v>9</v>
      </c>
      <c r="L19" s="227" t="str">
        <f t="shared" si="3"/>
        <v>ปกติ</v>
      </c>
      <c r="M19" s="228">
        <f>input1!AQ19</f>
        <v>10</v>
      </c>
      <c r="N19" s="227" t="str">
        <f t="shared" si="4"/>
        <v>เสี่ยง/มีปัญหา</v>
      </c>
      <c r="O19" s="226">
        <f>input1!AS19</f>
        <v>11</v>
      </c>
      <c r="P19" s="229" t="str">
        <f t="shared" si="5"/>
        <v>มีจุดแข็ง</v>
      </c>
      <c r="Q19" s="230">
        <f t="shared" si="6"/>
        <v>49</v>
      </c>
      <c r="R19" s="231">
        <f t="shared" si="7"/>
        <v>49</v>
      </c>
      <c r="S19" s="232" t="str">
        <f t="shared" si="8"/>
        <v>เสี่ยง/มีปัญหา</v>
      </c>
    </row>
    <row r="20" spans="1:31" s="6" customFormat="1" ht="18" customHeight="1">
      <c r="A20" s="233" t="s">
        <v>12</v>
      </c>
      <c r="B20" s="221" t="str">
        <f>input1!B20</f>
        <v>1/7</v>
      </c>
      <c r="C20" s="222">
        <f>input1!C20</f>
        <v>28487</v>
      </c>
      <c r="D20" s="223" t="str">
        <f>input1!D20</f>
        <v>ด.ช.ภราดร  ศรีเมือง</v>
      </c>
      <c r="E20" s="224">
        <f>input1!E20</f>
        <v>1</v>
      </c>
      <c r="F20" s="234" t="str">
        <f t="shared" si="0"/>
        <v>ชาย</v>
      </c>
      <c r="G20" s="235">
        <f>input1!AF20</f>
        <v>9</v>
      </c>
      <c r="H20" s="227" t="str">
        <f t="shared" si="1"/>
        <v>ปกติ</v>
      </c>
      <c r="I20" s="236">
        <f>input1!AI20</f>
        <v>10</v>
      </c>
      <c r="J20" s="227" t="str">
        <f t="shared" si="2"/>
        <v>เสี่ยง/มีปัญหา</v>
      </c>
      <c r="K20" s="235">
        <f>input1!AM20</f>
        <v>9</v>
      </c>
      <c r="L20" s="227" t="str">
        <f t="shared" si="3"/>
        <v>ปกติ</v>
      </c>
      <c r="M20" s="236">
        <f>input1!AQ20</f>
        <v>8</v>
      </c>
      <c r="N20" s="227" t="str">
        <f t="shared" si="4"/>
        <v>ปกติ</v>
      </c>
      <c r="O20" s="235">
        <f>input1!AS20</f>
        <v>12</v>
      </c>
      <c r="P20" s="229" t="str">
        <f t="shared" si="5"/>
        <v>มีจุดแข็ง</v>
      </c>
      <c r="Q20" s="237">
        <f t="shared" si="6"/>
        <v>48</v>
      </c>
      <c r="R20" s="238">
        <f t="shared" si="7"/>
        <v>48</v>
      </c>
      <c r="S20" s="232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239" t="s">
        <v>13</v>
      </c>
      <c r="B21" s="221" t="str">
        <f>input1!B21</f>
        <v>1/7</v>
      </c>
      <c r="C21" s="222">
        <f>input1!C21</f>
        <v>28488</v>
      </c>
      <c r="D21" s="223" t="str">
        <f>input1!D21</f>
        <v>ด.ช.ภวินทร์  ภู่ประดิษ</v>
      </c>
      <c r="E21" s="224">
        <f>input1!E21</f>
        <v>1</v>
      </c>
      <c r="F21" s="234" t="str">
        <f t="shared" si="0"/>
        <v>ชาย</v>
      </c>
      <c r="G21" s="235">
        <f>input1!AF21</f>
        <v>5</v>
      </c>
      <c r="H21" s="227" t="str">
        <f t="shared" si="1"/>
        <v>ปกติ</v>
      </c>
      <c r="I21" s="236">
        <f>input1!AI21</f>
        <v>6</v>
      </c>
      <c r="J21" s="227" t="str">
        <f t="shared" si="2"/>
        <v>ปกติ</v>
      </c>
      <c r="K21" s="235">
        <f>input1!AM21</f>
        <v>9</v>
      </c>
      <c r="L21" s="227" t="str">
        <f t="shared" si="3"/>
        <v>ปกติ</v>
      </c>
      <c r="M21" s="236">
        <f>input1!AQ21</f>
        <v>10</v>
      </c>
      <c r="N21" s="227" t="str">
        <f t="shared" si="4"/>
        <v>เสี่ยง/มีปัญหา</v>
      </c>
      <c r="O21" s="235">
        <f>input1!AS21</f>
        <v>10</v>
      </c>
      <c r="P21" s="229" t="str">
        <f t="shared" si="5"/>
        <v>ไม่มีจุดแข็ง</v>
      </c>
      <c r="Q21" s="237">
        <f t="shared" si="6"/>
        <v>40</v>
      </c>
      <c r="R21" s="238">
        <f t="shared" si="7"/>
        <v>40</v>
      </c>
      <c r="S21" s="232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240" t="s">
        <v>14</v>
      </c>
      <c r="B22" s="221" t="str">
        <f>input1!B22</f>
        <v>1/7</v>
      </c>
      <c r="C22" s="222">
        <f>input1!C22</f>
        <v>28489</v>
      </c>
      <c r="D22" s="223" t="str">
        <f>input1!D22</f>
        <v>ด.ช.ภูรินนท์  หนูรอด</v>
      </c>
      <c r="E22" s="224">
        <f>input1!E22</f>
        <v>1</v>
      </c>
      <c r="F22" s="234" t="str">
        <f t="shared" si="0"/>
        <v>ชาย</v>
      </c>
      <c r="G22" s="235">
        <f>input1!AF22</f>
        <v>10</v>
      </c>
      <c r="H22" s="227" t="str">
        <f t="shared" si="1"/>
        <v>ปกติ</v>
      </c>
      <c r="I22" s="236">
        <f>input1!AI22</f>
        <v>6</v>
      </c>
      <c r="J22" s="227" t="str">
        <f t="shared" si="2"/>
        <v>ปกติ</v>
      </c>
      <c r="K22" s="235">
        <f>input1!AM22</f>
        <v>11</v>
      </c>
      <c r="L22" s="227" t="str">
        <f t="shared" si="3"/>
        <v>เสี่ยง/มีปัญหา</v>
      </c>
      <c r="M22" s="236">
        <f>input1!AQ22</f>
        <v>9</v>
      </c>
      <c r="N22" s="227" t="str">
        <f t="shared" si="4"/>
        <v>ปกติ</v>
      </c>
      <c r="O22" s="235">
        <f>input1!AS22</f>
        <v>8</v>
      </c>
      <c r="P22" s="229" t="str">
        <f t="shared" si="5"/>
        <v>ไม่มีจุดแข็ง</v>
      </c>
      <c r="Q22" s="237">
        <f t="shared" si="6"/>
        <v>44</v>
      </c>
      <c r="R22" s="238">
        <f t="shared" si="7"/>
        <v>44</v>
      </c>
      <c r="S22" s="232" t="str">
        <f t="shared" si="8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241" t="s">
        <v>38</v>
      </c>
      <c r="B23" s="242" t="str">
        <f>input1!B23</f>
        <v>1/7</v>
      </c>
      <c r="C23" s="243">
        <f>input1!C23</f>
        <v>28490</v>
      </c>
      <c r="D23" s="244" t="str">
        <f>input1!D23</f>
        <v>ด.ช.รักสันติ  ศรีนวล</v>
      </c>
      <c r="E23" s="245">
        <f>input1!E23</f>
        <v>1</v>
      </c>
      <c r="F23" s="246" t="str">
        <f t="shared" si="0"/>
        <v>ชาย</v>
      </c>
      <c r="G23" s="247">
        <f>input1!AF23</f>
        <v>10</v>
      </c>
      <c r="H23" s="248" t="str">
        <f t="shared" si="1"/>
        <v>ปกติ</v>
      </c>
      <c r="I23" s="249">
        <f>input1!AI23</f>
        <v>6</v>
      </c>
      <c r="J23" s="248" t="str">
        <f t="shared" si="2"/>
        <v>ปกติ</v>
      </c>
      <c r="K23" s="247">
        <f>input1!AM23</f>
        <v>11</v>
      </c>
      <c r="L23" s="248" t="str">
        <f t="shared" si="3"/>
        <v>เสี่ยง/มีปัญหา</v>
      </c>
      <c r="M23" s="249">
        <f>input1!AQ23</f>
        <v>9</v>
      </c>
      <c r="N23" s="248" t="str">
        <f t="shared" si="4"/>
        <v>ปกติ</v>
      </c>
      <c r="O23" s="247">
        <f>input1!AS23</f>
        <v>8</v>
      </c>
      <c r="P23" s="250" t="str">
        <f t="shared" si="5"/>
        <v>ไม่มีจุดแข็ง</v>
      </c>
      <c r="Q23" s="251">
        <f t="shared" si="6"/>
        <v>44</v>
      </c>
      <c r="R23" s="252">
        <f t="shared" si="7"/>
        <v>44</v>
      </c>
      <c r="S23" s="246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220" t="s">
        <v>39</v>
      </c>
      <c r="B24" s="221" t="str">
        <f>input1!B24</f>
        <v>1/7</v>
      </c>
      <c r="C24" s="222">
        <f>input1!C24</f>
        <v>28491</v>
      </c>
      <c r="D24" s="223" t="str">
        <f>input1!D24</f>
        <v>ด.ช.วิศววิท  เชียงแรง</v>
      </c>
      <c r="E24" s="224">
        <f>input1!E24</f>
        <v>1</v>
      </c>
      <c r="F24" s="232" t="str">
        <f t="shared" si="0"/>
        <v>ชาย</v>
      </c>
      <c r="G24" s="226">
        <f>input1!AF24</f>
        <v>8</v>
      </c>
      <c r="H24" s="227" t="str">
        <f t="shared" si="1"/>
        <v>ปกติ</v>
      </c>
      <c r="I24" s="228">
        <f>input1!AI24</f>
        <v>7</v>
      </c>
      <c r="J24" s="227" t="str">
        <f t="shared" si="2"/>
        <v>ปกติ</v>
      </c>
      <c r="K24" s="226">
        <f>input1!AM24</f>
        <v>9</v>
      </c>
      <c r="L24" s="227" t="str">
        <f t="shared" si="3"/>
        <v>ปกติ</v>
      </c>
      <c r="M24" s="228">
        <f>input1!AQ24</f>
        <v>10</v>
      </c>
      <c r="N24" s="227" t="str">
        <f t="shared" si="4"/>
        <v>เสี่ยง/มีปัญหา</v>
      </c>
      <c r="O24" s="226">
        <f>input1!AS24</f>
        <v>12</v>
      </c>
      <c r="P24" s="229" t="str">
        <f t="shared" si="5"/>
        <v>มีจุดแข็ง</v>
      </c>
      <c r="Q24" s="230">
        <f t="shared" si="6"/>
        <v>46</v>
      </c>
      <c r="R24" s="231">
        <f t="shared" si="7"/>
        <v>46</v>
      </c>
      <c r="S24" s="232" t="str">
        <f t="shared" si="8"/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 thickBot="1">
      <c r="A25" s="233" t="s">
        <v>40</v>
      </c>
      <c r="B25" s="221" t="str">
        <f>input1!B25</f>
        <v>1/7</v>
      </c>
      <c r="C25" s="222">
        <f>input1!C25</f>
        <v>28492</v>
      </c>
      <c r="D25" s="223" t="str">
        <f>input1!D25</f>
        <v>ด.ช.วิสุทธิ์  สร้อยฟ้า</v>
      </c>
      <c r="E25" s="224">
        <f>input1!E25</f>
        <v>1</v>
      </c>
      <c r="F25" s="234" t="str">
        <f t="shared" si="0"/>
        <v>ชาย</v>
      </c>
      <c r="G25" s="235">
        <f>input1!AF25</f>
        <v>8</v>
      </c>
      <c r="H25" s="227" t="str">
        <f t="shared" si="1"/>
        <v>ปกติ</v>
      </c>
      <c r="I25" s="236">
        <f>input1!AI25</f>
        <v>9</v>
      </c>
      <c r="J25" s="227" t="str">
        <f t="shared" si="2"/>
        <v>ปกติ</v>
      </c>
      <c r="K25" s="235">
        <f>input1!AM25</f>
        <v>11</v>
      </c>
      <c r="L25" s="227" t="str">
        <f t="shared" si="3"/>
        <v>เสี่ยง/มีปัญหา</v>
      </c>
      <c r="M25" s="236">
        <f>input1!AQ25</f>
        <v>9</v>
      </c>
      <c r="N25" s="227" t="str">
        <f t="shared" si="4"/>
        <v>ปกติ</v>
      </c>
      <c r="O25" s="235">
        <f>input1!AS25</f>
        <v>12</v>
      </c>
      <c r="P25" s="229" t="str">
        <f t="shared" si="5"/>
        <v>มีจุดแข็ง</v>
      </c>
      <c r="Q25" s="237">
        <f t="shared" si="6"/>
        <v>49</v>
      </c>
      <c r="R25" s="238">
        <f t="shared" si="7"/>
        <v>49</v>
      </c>
      <c r="S25" s="232" t="str">
        <f t="shared" si="8"/>
        <v>เสี่ยง/มีปัญหา</v>
      </c>
    </row>
    <row r="26" spans="1:19" ht="20.25">
      <c r="A26" s="220" t="s">
        <v>64</v>
      </c>
      <c r="B26" s="221" t="str">
        <f>input1!B26</f>
        <v>1/7</v>
      </c>
      <c r="C26" s="222">
        <f>input1!C26</f>
        <v>28493</v>
      </c>
      <c r="D26" s="223" t="str">
        <f>input1!D26</f>
        <v>ด.ช.ศรุต  ชาญะกุล</v>
      </c>
      <c r="E26" s="224">
        <f>input1!E26</f>
        <v>1</v>
      </c>
      <c r="F26" s="225" t="str">
        <f>IF(E26=1,"ชาย",IF(E26=2,"หญิง","-"))</f>
        <v>ชาย</v>
      </c>
      <c r="G26" s="226">
        <f>input1!AF26</f>
        <v>6</v>
      </c>
      <c r="H26" s="227" t="str">
        <f>IF(G26&gt;10,"เสี่ยง/มีปัญหา","ปกติ")</f>
        <v>ปกติ</v>
      </c>
      <c r="I26" s="228">
        <f>input1!AI26</f>
        <v>7</v>
      </c>
      <c r="J26" s="227" t="str">
        <f>IF(I26&gt;9,"เสี่ยง/มีปัญหา","ปกติ")</f>
        <v>ปกติ</v>
      </c>
      <c r="K26" s="226">
        <f>input1!AM26</f>
        <v>9</v>
      </c>
      <c r="L26" s="227" t="str">
        <f>IF(K26&gt;10,"เสี่ยง/มีปัญหา","ปกติ")</f>
        <v>ปกติ</v>
      </c>
      <c r="M26" s="228">
        <f>input1!AQ26</f>
        <v>10</v>
      </c>
      <c r="N26" s="227" t="str">
        <f>IF(M26&gt;9,"เสี่ยง/มีปัญหา","ปกติ")</f>
        <v>เสี่ยง/มีปัญหา</v>
      </c>
      <c r="O26" s="226">
        <f>input1!AS26</f>
        <v>8</v>
      </c>
      <c r="P26" s="229" t="str">
        <f>IF(O26&gt;10,"มีจุดแข็ง","ไม่มีจุดแข็ง")</f>
        <v>ไม่มีจุดแข็ง</v>
      </c>
      <c r="Q26" s="230">
        <f>G26+I26+K26+M26+O26</f>
        <v>40</v>
      </c>
      <c r="R26" s="231">
        <f>IF(Q26&lt;1,"-",Q26)</f>
        <v>40</v>
      </c>
      <c r="S26" s="232" t="str">
        <f>IF(R26&gt;48,"เสี่ยง/มีปัญหา","ปกติ")</f>
        <v>ปกติ</v>
      </c>
    </row>
    <row r="27" spans="1:19" ht="20.25">
      <c r="A27" s="233" t="s">
        <v>65</v>
      </c>
      <c r="B27" s="221" t="str">
        <f>input1!B27</f>
        <v>1/7</v>
      </c>
      <c r="C27" s="222">
        <f>input1!C27</f>
        <v>28494</v>
      </c>
      <c r="D27" s="223" t="str">
        <f>input1!D27</f>
        <v>ด.ช.ศุภณัฎฐ์  กันตวัฒน์สกุล</v>
      </c>
      <c r="E27" s="224">
        <f>input1!E27</f>
        <v>1</v>
      </c>
      <c r="F27" s="234" t="str">
        <f aca="true" t="shared" si="9" ref="F27:F45">IF(E27=1,"ชาย",IF(E27=2,"หญิง","-"))</f>
        <v>ชาย</v>
      </c>
      <c r="G27" s="235">
        <f>input1!AF27</f>
        <v>5</v>
      </c>
      <c r="H27" s="227" t="str">
        <f aca="true" t="shared" si="10" ref="H27:H45">IF(G27&gt;10,"เสี่ยง/มีปัญหา","ปกติ")</f>
        <v>ปกติ</v>
      </c>
      <c r="I27" s="236">
        <f>input1!AI27</f>
        <v>9</v>
      </c>
      <c r="J27" s="227" t="str">
        <f aca="true" t="shared" si="11" ref="J27:J45">IF(I27&gt;9,"เสี่ยง/มีปัญหา","ปกติ")</f>
        <v>ปกติ</v>
      </c>
      <c r="K27" s="235">
        <f>input1!AM27</f>
        <v>10</v>
      </c>
      <c r="L27" s="227" t="str">
        <f aca="true" t="shared" si="12" ref="L27:L45">IF(K27&gt;10,"เสี่ยง/มีปัญหา","ปกติ")</f>
        <v>ปกติ</v>
      </c>
      <c r="M27" s="236">
        <f>input1!AQ27</f>
        <v>12</v>
      </c>
      <c r="N27" s="227" t="str">
        <f aca="true" t="shared" si="13" ref="N27:N45">IF(M27&gt;9,"เสี่ยง/มีปัญหา","ปกติ")</f>
        <v>เสี่ยง/มีปัญหา</v>
      </c>
      <c r="O27" s="235">
        <f>input1!AS27</f>
        <v>8</v>
      </c>
      <c r="P27" s="229" t="str">
        <f aca="true" t="shared" si="14" ref="P27:P45">IF(O27&gt;10,"มีจุดแข็ง","ไม่มีจุดแข็ง")</f>
        <v>ไม่มีจุดแข็ง</v>
      </c>
      <c r="Q27" s="237">
        <f aca="true" t="shared" si="15" ref="Q27:Q45">G27+I27+K27+M27+O27</f>
        <v>44</v>
      </c>
      <c r="R27" s="238">
        <f aca="true" t="shared" si="16" ref="R27:R45">IF(Q27&lt;1,"-",Q27)</f>
        <v>44</v>
      </c>
      <c r="S27" s="232" t="str">
        <f aca="true" t="shared" si="17" ref="S27:S45">IF(R27&gt;48,"เสี่ยง/มีปัญหา","ปกติ")</f>
        <v>ปกติ</v>
      </c>
    </row>
    <row r="28" spans="1:19" ht="20.25">
      <c r="A28" s="239" t="s">
        <v>66</v>
      </c>
      <c r="B28" s="221" t="str">
        <f>input1!B28</f>
        <v>1/7</v>
      </c>
      <c r="C28" s="222">
        <f>input1!C28</f>
        <v>28495</v>
      </c>
      <c r="D28" s="223" t="str">
        <f>input1!D28</f>
        <v>ด.ช.ศุภวิชญ์  แก้วพริ้ง</v>
      </c>
      <c r="E28" s="224">
        <f>input1!E28</f>
        <v>1</v>
      </c>
      <c r="F28" s="234" t="str">
        <f t="shared" si="9"/>
        <v>ชาย</v>
      </c>
      <c r="G28" s="235">
        <f>input1!AF28</f>
        <v>5</v>
      </c>
      <c r="H28" s="227" t="str">
        <f t="shared" si="10"/>
        <v>ปกติ</v>
      </c>
      <c r="I28" s="236">
        <f>input1!AI28</f>
        <v>6</v>
      </c>
      <c r="J28" s="227" t="str">
        <f t="shared" si="11"/>
        <v>ปกติ</v>
      </c>
      <c r="K28" s="235">
        <f>input1!AM28</f>
        <v>9</v>
      </c>
      <c r="L28" s="227" t="str">
        <f t="shared" si="12"/>
        <v>ปกติ</v>
      </c>
      <c r="M28" s="236">
        <f>input1!AQ28</f>
        <v>10</v>
      </c>
      <c r="N28" s="227" t="str">
        <f t="shared" si="13"/>
        <v>เสี่ยง/มีปัญหา</v>
      </c>
      <c r="O28" s="235">
        <f>input1!AS28</f>
        <v>12</v>
      </c>
      <c r="P28" s="229" t="str">
        <f t="shared" si="14"/>
        <v>มีจุดแข็ง</v>
      </c>
      <c r="Q28" s="237">
        <f t="shared" si="15"/>
        <v>42</v>
      </c>
      <c r="R28" s="238">
        <f t="shared" si="16"/>
        <v>42</v>
      </c>
      <c r="S28" s="232" t="str">
        <f t="shared" si="17"/>
        <v>ปกติ</v>
      </c>
    </row>
    <row r="29" spans="1:19" ht="20.25">
      <c r="A29" s="240" t="s">
        <v>67</v>
      </c>
      <c r="B29" s="221" t="str">
        <f>input1!B29</f>
        <v>1/7</v>
      </c>
      <c r="C29" s="222">
        <f>input1!C29</f>
        <v>28496</v>
      </c>
      <c r="D29" s="223" t="str">
        <f>input1!D29</f>
        <v>ด.ช.แสงชัย  สวัสดิภาพ</v>
      </c>
      <c r="E29" s="224">
        <f>input1!E29</f>
        <v>1</v>
      </c>
      <c r="F29" s="234" t="str">
        <f t="shared" si="9"/>
        <v>ชาย</v>
      </c>
      <c r="G29" s="235">
        <f>input1!AF29</f>
        <v>5</v>
      </c>
      <c r="H29" s="227" t="str">
        <f t="shared" si="10"/>
        <v>ปกติ</v>
      </c>
      <c r="I29" s="236">
        <f>input1!AI29</f>
        <v>8</v>
      </c>
      <c r="J29" s="227" t="str">
        <f t="shared" si="11"/>
        <v>ปกติ</v>
      </c>
      <c r="K29" s="235">
        <f>input1!AM29</f>
        <v>10</v>
      </c>
      <c r="L29" s="227" t="str">
        <f t="shared" si="12"/>
        <v>ปกติ</v>
      </c>
      <c r="M29" s="236">
        <f>input1!AQ29</f>
        <v>9</v>
      </c>
      <c r="N29" s="227" t="str">
        <f t="shared" si="13"/>
        <v>ปกติ</v>
      </c>
      <c r="O29" s="235">
        <f>input1!AS29</f>
        <v>8</v>
      </c>
      <c r="P29" s="229" t="str">
        <f t="shared" si="14"/>
        <v>ไม่มีจุดแข็ง</v>
      </c>
      <c r="Q29" s="237">
        <f t="shared" si="15"/>
        <v>40</v>
      </c>
      <c r="R29" s="238">
        <f t="shared" si="16"/>
        <v>40</v>
      </c>
      <c r="S29" s="232" t="str">
        <f t="shared" si="17"/>
        <v>ปกติ</v>
      </c>
    </row>
    <row r="30" spans="1:19" ht="21" thickBot="1">
      <c r="A30" s="241" t="s">
        <v>68</v>
      </c>
      <c r="B30" s="242" t="str">
        <f>input1!B30</f>
        <v>1/7</v>
      </c>
      <c r="C30" s="243">
        <f>input1!C30</f>
        <v>28497</v>
      </c>
      <c r="D30" s="244" t="str">
        <f>input1!D30</f>
        <v>ด.ช.อภิสิทธิ์  อักษรชัย</v>
      </c>
      <c r="E30" s="245">
        <f>input1!E30</f>
        <v>1</v>
      </c>
      <c r="F30" s="246" t="str">
        <f t="shared" si="9"/>
        <v>ชาย</v>
      </c>
      <c r="G30" s="247">
        <f>input1!AF30</f>
        <v>9</v>
      </c>
      <c r="H30" s="248" t="str">
        <f t="shared" si="10"/>
        <v>ปกติ</v>
      </c>
      <c r="I30" s="249">
        <f>input1!AI30</f>
        <v>7</v>
      </c>
      <c r="J30" s="248" t="str">
        <f t="shared" si="11"/>
        <v>ปกติ</v>
      </c>
      <c r="K30" s="247">
        <f>input1!AM30</f>
        <v>9</v>
      </c>
      <c r="L30" s="248" t="str">
        <f t="shared" si="12"/>
        <v>ปกติ</v>
      </c>
      <c r="M30" s="249">
        <f>input1!AQ30</f>
        <v>10</v>
      </c>
      <c r="N30" s="248" t="str">
        <f t="shared" si="13"/>
        <v>เสี่ยง/มีปัญหา</v>
      </c>
      <c r="O30" s="247">
        <f>input1!AS30</f>
        <v>10</v>
      </c>
      <c r="P30" s="250" t="str">
        <f t="shared" si="14"/>
        <v>ไม่มีจุดแข็ง</v>
      </c>
      <c r="Q30" s="251">
        <f t="shared" si="15"/>
        <v>45</v>
      </c>
      <c r="R30" s="252">
        <f t="shared" si="16"/>
        <v>45</v>
      </c>
      <c r="S30" s="246" t="str">
        <f t="shared" si="17"/>
        <v>ปกติ</v>
      </c>
    </row>
    <row r="31" spans="1:19" ht="20.25">
      <c r="A31" s="220" t="s">
        <v>69</v>
      </c>
      <c r="B31" s="221" t="str">
        <f>input1!B31</f>
        <v>1/7</v>
      </c>
      <c r="C31" s="222">
        <f>input1!C31</f>
        <v>28498</v>
      </c>
      <c r="D31" s="223" t="str">
        <f>input1!D31</f>
        <v>ด.ญ.กาญจนา  ชะนา</v>
      </c>
      <c r="E31" s="224">
        <f>input1!E31</f>
        <v>2</v>
      </c>
      <c r="F31" s="232" t="str">
        <f t="shared" si="9"/>
        <v>หญิง</v>
      </c>
      <c r="G31" s="226">
        <f>input1!AF31</f>
        <v>5</v>
      </c>
      <c r="H31" s="227" t="str">
        <f t="shared" si="10"/>
        <v>ปกติ</v>
      </c>
      <c r="I31" s="228">
        <f>input1!AI31</f>
        <v>7</v>
      </c>
      <c r="J31" s="227" t="str">
        <f t="shared" si="11"/>
        <v>ปกติ</v>
      </c>
      <c r="K31" s="226">
        <f>input1!AM31</f>
        <v>10</v>
      </c>
      <c r="L31" s="227" t="str">
        <f t="shared" si="12"/>
        <v>ปกติ</v>
      </c>
      <c r="M31" s="228">
        <f>input1!AQ31</f>
        <v>9</v>
      </c>
      <c r="N31" s="227" t="str">
        <f t="shared" si="13"/>
        <v>ปกติ</v>
      </c>
      <c r="O31" s="226">
        <f>input1!AS31</f>
        <v>10</v>
      </c>
      <c r="P31" s="229" t="str">
        <f t="shared" si="14"/>
        <v>ไม่มีจุดแข็ง</v>
      </c>
      <c r="Q31" s="230">
        <f t="shared" si="15"/>
        <v>41</v>
      </c>
      <c r="R31" s="231">
        <f t="shared" si="16"/>
        <v>41</v>
      </c>
      <c r="S31" s="232" t="str">
        <f t="shared" si="17"/>
        <v>ปกติ</v>
      </c>
    </row>
    <row r="32" spans="1:19" ht="20.25">
      <c r="A32" s="233" t="s">
        <v>70</v>
      </c>
      <c r="B32" s="221" t="str">
        <f>input1!B32</f>
        <v>1/7</v>
      </c>
      <c r="C32" s="222">
        <f>input1!C32</f>
        <v>28499</v>
      </c>
      <c r="D32" s="223" t="str">
        <f>input1!D32</f>
        <v>ด.ญ.กิติยาภรณ์  โพธิ์ไพร</v>
      </c>
      <c r="E32" s="224">
        <f>input1!E32</f>
        <v>2</v>
      </c>
      <c r="F32" s="234" t="str">
        <f t="shared" si="9"/>
        <v>หญิง</v>
      </c>
      <c r="G32" s="235">
        <f>input1!AF32</f>
        <v>12</v>
      </c>
      <c r="H32" s="227" t="str">
        <f t="shared" si="10"/>
        <v>เสี่ยง/มีปัญหา</v>
      </c>
      <c r="I32" s="236">
        <f>input1!AI32</f>
        <v>7</v>
      </c>
      <c r="J32" s="227" t="str">
        <f t="shared" si="11"/>
        <v>ปกติ</v>
      </c>
      <c r="K32" s="235">
        <f>input1!AM32</f>
        <v>12</v>
      </c>
      <c r="L32" s="227" t="str">
        <f t="shared" si="12"/>
        <v>เสี่ยง/มีปัญหา</v>
      </c>
      <c r="M32" s="236">
        <f>input1!AQ32</f>
        <v>10</v>
      </c>
      <c r="N32" s="227" t="str">
        <f t="shared" si="13"/>
        <v>เสี่ยง/มีปัญหา</v>
      </c>
      <c r="O32" s="235">
        <f>input1!AS32</f>
        <v>11</v>
      </c>
      <c r="P32" s="229" t="str">
        <f t="shared" si="14"/>
        <v>มีจุดแข็ง</v>
      </c>
      <c r="Q32" s="237">
        <f t="shared" si="15"/>
        <v>52</v>
      </c>
      <c r="R32" s="238">
        <f t="shared" si="16"/>
        <v>52</v>
      </c>
      <c r="S32" s="232" t="str">
        <f t="shared" si="17"/>
        <v>เสี่ยง/มีปัญหา</v>
      </c>
    </row>
    <row r="33" spans="1:19" ht="20.25">
      <c r="A33" s="239" t="s">
        <v>71</v>
      </c>
      <c r="B33" s="221" t="str">
        <f>input1!B33</f>
        <v>1/7</v>
      </c>
      <c r="C33" s="222">
        <f>input1!C33</f>
        <v>28500</v>
      </c>
      <c r="D33" s="223" t="str">
        <f>input1!D33</f>
        <v>ด.ญ.ชนากานต์  แสงสวน</v>
      </c>
      <c r="E33" s="224">
        <f>input1!E33</f>
        <v>2</v>
      </c>
      <c r="F33" s="234" t="str">
        <f t="shared" si="9"/>
        <v>หญิง</v>
      </c>
      <c r="G33" s="235">
        <f>input1!AF33</f>
        <v>7</v>
      </c>
      <c r="H33" s="227" t="str">
        <f t="shared" si="10"/>
        <v>ปกติ</v>
      </c>
      <c r="I33" s="236">
        <f>input1!AI33</f>
        <v>8</v>
      </c>
      <c r="J33" s="227" t="str">
        <f t="shared" si="11"/>
        <v>ปกติ</v>
      </c>
      <c r="K33" s="235">
        <f>input1!AM33</f>
        <v>11</v>
      </c>
      <c r="L33" s="227" t="str">
        <f t="shared" si="12"/>
        <v>เสี่ยง/มีปัญหา</v>
      </c>
      <c r="M33" s="236">
        <f>input1!AQ33</f>
        <v>10</v>
      </c>
      <c r="N33" s="227" t="str">
        <f t="shared" si="13"/>
        <v>เสี่ยง/มีปัญหา</v>
      </c>
      <c r="O33" s="235">
        <f>input1!AS33</f>
        <v>8</v>
      </c>
      <c r="P33" s="229" t="str">
        <f t="shared" si="14"/>
        <v>ไม่มีจุดแข็ง</v>
      </c>
      <c r="Q33" s="237">
        <f t="shared" si="15"/>
        <v>44</v>
      </c>
      <c r="R33" s="238">
        <f t="shared" si="16"/>
        <v>44</v>
      </c>
      <c r="S33" s="232" t="str">
        <f t="shared" si="17"/>
        <v>ปกติ</v>
      </c>
    </row>
    <row r="34" spans="1:19" ht="20.25">
      <c r="A34" s="240" t="s">
        <v>72</v>
      </c>
      <c r="B34" s="221" t="str">
        <f>input1!B34</f>
        <v>1/7</v>
      </c>
      <c r="C34" s="222">
        <f>input1!C34</f>
        <v>28501</v>
      </c>
      <c r="D34" s="223" t="str">
        <f>input1!D34</f>
        <v>ด.ญ.ฐิติพร  เนินไธสงค์</v>
      </c>
      <c r="E34" s="224">
        <f>input1!E34</f>
        <v>2</v>
      </c>
      <c r="F34" s="234" t="str">
        <f t="shared" si="9"/>
        <v>หญิง</v>
      </c>
      <c r="G34" s="235">
        <f>input1!AF34</f>
        <v>5</v>
      </c>
      <c r="H34" s="227" t="str">
        <f t="shared" si="10"/>
        <v>ปกติ</v>
      </c>
      <c r="I34" s="236">
        <f>input1!AI34</f>
        <v>7</v>
      </c>
      <c r="J34" s="227" t="str">
        <f t="shared" si="11"/>
        <v>ปกติ</v>
      </c>
      <c r="K34" s="235">
        <f>input1!AM34</f>
        <v>9</v>
      </c>
      <c r="L34" s="227" t="str">
        <f t="shared" si="12"/>
        <v>ปกติ</v>
      </c>
      <c r="M34" s="236">
        <f>input1!AQ34</f>
        <v>10</v>
      </c>
      <c r="N34" s="227" t="str">
        <f t="shared" si="13"/>
        <v>เสี่ยง/มีปัญหา</v>
      </c>
      <c r="O34" s="235">
        <f>input1!AS34</f>
        <v>10</v>
      </c>
      <c r="P34" s="229" t="str">
        <f t="shared" si="14"/>
        <v>ไม่มีจุดแข็ง</v>
      </c>
      <c r="Q34" s="237">
        <f t="shared" si="15"/>
        <v>41</v>
      </c>
      <c r="R34" s="238">
        <f t="shared" si="16"/>
        <v>41</v>
      </c>
      <c r="S34" s="232" t="str">
        <f t="shared" si="17"/>
        <v>ปกติ</v>
      </c>
    </row>
    <row r="35" spans="1:19" ht="21" thickBot="1">
      <c r="A35" s="241" t="s">
        <v>73</v>
      </c>
      <c r="B35" s="242" t="str">
        <f>input1!B35</f>
        <v>1/7</v>
      </c>
      <c r="C35" s="243">
        <f>input1!C35</f>
        <v>28502</v>
      </c>
      <c r="D35" s="244" t="str">
        <f>input1!D35</f>
        <v>ด.ญ.ธัญวรัตน์  ยานปิน</v>
      </c>
      <c r="E35" s="245">
        <f>input1!E35</f>
        <v>2</v>
      </c>
      <c r="F35" s="246" t="str">
        <f t="shared" si="9"/>
        <v>หญิง</v>
      </c>
      <c r="G35" s="247">
        <f>input1!AF35</f>
        <v>10</v>
      </c>
      <c r="H35" s="248" t="str">
        <f t="shared" si="10"/>
        <v>ปกติ</v>
      </c>
      <c r="I35" s="249">
        <f>input1!AI35</f>
        <v>9</v>
      </c>
      <c r="J35" s="248" t="str">
        <f t="shared" si="11"/>
        <v>ปกติ</v>
      </c>
      <c r="K35" s="247">
        <f>input1!AM35</f>
        <v>10</v>
      </c>
      <c r="L35" s="248" t="str">
        <f t="shared" si="12"/>
        <v>ปกติ</v>
      </c>
      <c r="M35" s="249">
        <f>input1!AQ35</f>
        <v>11</v>
      </c>
      <c r="N35" s="248" t="str">
        <f t="shared" si="13"/>
        <v>เสี่ยง/มีปัญหา</v>
      </c>
      <c r="O35" s="247">
        <f>input1!AS35</f>
        <v>11</v>
      </c>
      <c r="P35" s="250" t="str">
        <f t="shared" si="14"/>
        <v>มีจุดแข็ง</v>
      </c>
      <c r="Q35" s="251">
        <f t="shared" si="15"/>
        <v>51</v>
      </c>
      <c r="R35" s="252">
        <f t="shared" si="16"/>
        <v>51</v>
      </c>
      <c r="S35" s="246" t="str">
        <f t="shared" si="17"/>
        <v>เสี่ยง/มีปัญหา</v>
      </c>
    </row>
    <row r="36" spans="1:19" ht="20.25">
      <c r="A36" s="220" t="s">
        <v>74</v>
      </c>
      <c r="B36" s="221" t="str">
        <f>input1!B36</f>
        <v>1/7</v>
      </c>
      <c r="C36" s="222">
        <f>input1!C36</f>
        <v>28503</v>
      </c>
      <c r="D36" s="223" t="str">
        <f>input1!D36</f>
        <v>ด.ญ.น้ำฝน  วงษ์สนอง</v>
      </c>
      <c r="E36" s="224">
        <f>input1!E36</f>
        <v>2</v>
      </c>
      <c r="F36" s="232" t="str">
        <f t="shared" si="9"/>
        <v>หญิง</v>
      </c>
      <c r="G36" s="226">
        <f>input1!AF36</f>
        <v>10</v>
      </c>
      <c r="H36" s="227" t="str">
        <f t="shared" si="10"/>
        <v>ปกติ</v>
      </c>
      <c r="I36" s="228">
        <f>input1!AI36</f>
        <v>9</v>
      </c>
      <c r="J36" s="227" t="str">
        <f t="shared" si="11"/>
        <v>ปกติ</v>
      </c>
      <c r="K36" s="226">
        <f>input1!AM36</f>
        <v>10</v>
      </c>
      <c r="L36" s="227" t="str">
        <f t="shared" si="12"/>
        <v>ปกติ</v>
      </c>
      <c r="M36" s="228">
        <f>input1!AQ36</f>
        <v>7</v>
      </c>
      <c r="N36" s="227" t="str">
        <f t="shared" si="13"/>
        <v>ปกติ</v>
      </c>
      <c r="O36" s="226">
        <f>input1!AS36</f>
        <v>10</v>
      </c>
      <c r="P36" s="229" t="str">
        <f t="shared" si="14"/>
        <v>ไม่มีจุดแข็ง</v>
      </c>
      <c r="Q36" s="230">
        <f t="shared" si="15"/>
        <v>46</v>
      </c>
      <c r="R36" s="231">
        <f t="shared" si="16"/>
        <v>46</v>
      </c>
      <c r="S36" s="232" t="str">
        <f t="shared" si="17"/>
        <v>ปกติ</v>
      </c>
    </row>
    <row r="37" spans="1:19" ht="20.25">
      <c r="A37" s="233" t="s">
        <v>75</v>
      </c>
      <c r="B37" s="221" t="str">
        <f>input1!B37</f>
        <v>1/7</v>
      </c>
      <c r="C37" s="222">
        <f>input1!C37</f>
        <v>28504</v>
      </c>
      <c r="D37" s="223" t="str">
        <f>input1!D37</f>
        <v>ด.ญ.ปวีณา  งามสมนึก</v>
      </c>
      <c r="E37" s="224">
        <f>input1!E37</f>
        <v>2</v>
      </c>
      <c r="F37" s="234" t="str">
        <f t="shared" si="9"/>
        <v>หญิง</v>
      </c>
      <c r="G37" s="235">
        <f>input1!AF37</f>
        <v>7</v>
      </c>
      <c r="H37" s="227" t="str">
        <f t="shared" si="10"/>
        <v>ปกติ</v>
      </c>
      <c r="I37" s="236">
        <f>input1!AI37</f>
        <v>7</v>
      </c>
      <c r="J37" s="227" t="str">
        <f t="shared" si="11"/>
        <v>ปกติ</v>
      </c>
      <c r="K37" s="235">
        <f>input1!AM37</f>
        <v>7</v>
      </c>
      <c r="L37" s="227" t="str">
        <f t="shared" si="12"/>
        <v>ปกติ</v>
      </c>
      <c r="M37" s="236">
        <f>input1!AQ37</f>
        <v>9</v>
      </c>
      <c r="N37" s="227" t="str">
        <f t="shared" si="13"/>
        <v>ปกติ</v>
      </c>
      <c r="O37" s="235">
        <f>input1!AS37</f>
        <v>12</v>
      </c>
      <c r="P37" s="229" t="str">
        <f t="shared" si="14"/>
        <v>มีจุดแข็ง</v>
      </c>
      <c r="Q37" s="237">
        <f t="shared" si="15"/>
        <v>42</v>
      </c>
      <c r="R37" s="238">
        <f t="shared" si="16"/>
        <v>42</v>
      </c>
      <c r="S37" s="232" t="str">
        <f t="shared" si="17"/>
        <v>ปกติ</v>
      </c>
    </row>
    <row r="38" spans="1:19" ht="20.25">
      <c r="A38" s="239" t="s">
        <v>76</v>
      </c>
      <c r="B38" s="221" t="str">
        <f>input1!B38</f>
        <v>1/7</v>
      </c>
      <c r="C38" s="222">
        <f>input1!C38</f>
        <v>28505</v>
      </c>
      <c r="D38" s="223" t="str">
        <f>input1!D38</f>
        <v>ด.ญ.พรไพลิน  เครือยศ</v>
      </c>
      <c r="E38" s="224">
        <f>input1!E38</f>
        <v>2</v>
      </c>
      <c r="F38" s="234" t="str">
        <f t="shared" si="9"/>
        <v>หญิง</v>
      </c>
      <c r="G38" s="235">
        <f>input1!AF38</f>
        <v>6</v>
      </c>
      <c r="H38" s="227" t="str">
        <f t="shared" si="10"/>
        <v>ปกติ</v>
      </c>
      <c r="I38" s="236">
        <f>input1!AI38</f>
        <v>7</v>
      </c>
      <c r="J38" s="227" t="str">
        <f t="shared" si="11"/>
        <v>ปกติ</v>
      </c>
      <c r="K38" s="235">
        <f>input1!AM38</f>
        <v>10</v>
      </c>
      <c r="L38" s="227" t="str">
        <f t="shared" si="12"/>
        <v>ปกติ</v>
      </c>
      <c r="M38" s="236">
        <f>input1!AQ38</f>
        <v>9</v>
      </c>
      <c r="N38" s="227" t="str">
        <f t="shared" si="13"/>
        <v>ปกติ</v>
      </c>
      <c r="O38" s="235">
        <f>input1!AS38</f>
        <v>11</v>
      </c>
      <c r="P38" s="229" t="str">
        <f t="shared" si="14"/>
        <v>มีจุดแข็ง</v>
      </c>
      <c r="Q38" s="237">
        <f t="shared" si="15"/>
        <v>43</v>
      </c>
      <c r="R38" s="238">
        <f t="shared" si="16"/>
        <v>43</v>
      </c>
      <c r="S38" s="232" t="str">
        <f t="shared" si="17"/>
        <v>ปกติ</v>
      </c>
    </row>
    <row r="39" spans="1:19" ht="20.25">
      <c r="A39" s="240" t="s">
        <v>77</v>
      </c>
      <c r="B39" s="221" t="str">
        <f>input1!B39</f>
        <v>1/7</v>
      </c>
      <c r="C39" s="222">
        <f>input1!C39</f>
        <v>28506</v>
      </c>
      <c r="D39" s="223" t="str">
        <f>input1!D39</f>
        <v>ด.ญ.พรรณพัชร  แตงเกิด</v>
      </c>
      <c r="E39" s="224">
        <f>input1!E39</f>
        <v>2</v>
      </c>
      <c r="F39" s="234" t="str">
        <f t="shared" si="9"/>
        <v>หญิง</v>
      </c>
      <c r="G39" s="235">
        <f>input1!AF39</f>
        <v>11</v>
      </c>
      <c r="H39" s="227" t="str">
        <f t="shared" si="10"/>
        <v>เสี่ยง/มีปัญหา</v>
      </c>
      <c r="I39" s="236">
        <f>input1!AI39</f>
        <v>8</v>
      </c>
      <c r="J39" s="227" t="str">
        <f t="shared" si="11"/>
        <v>ปกติ</v>
      </c>
      <c r="K39" s="235">
        <f>input1!AM39</f>
        <v>9</v>
      </c>
      <c r="L39" s="227" t="str">
        <f t="shared" si="12"/>
        <v>ปกติ</v>
      </c>
      <c r="M39" s="236">
        <f>input1!AQ39</f>
        <v>8</v>
      </c>
      <c r="N39" s="227" t="str">
        <f t="shared" si="13"/>
        <v>ปกติ</v>
      </c>
      <c r="O39" s="235">
        <f>input1!AS39</f>
        <v>11</v>
      </c>
      <c r="P39" s="229" t="str">
        <f t="shared" si="14"/>
        <v>มีจุดแข็ง</v>
      </c>
      <c r="Q39" s="237">
        <f t="shared" si="15"/>
        <v>47</v>
      </c>
      <c r="R39" s="238">
        <f t="shared" si="16"/>
        <v>47</v>
      </c>
      <c r="S39" s="232" t="str">
        <f t="shared" si="17"/>
        <v>ปกติ</v>
      </c>
    </row>
    <row r="40" spans="1:19" ht="21" thickBot="1">
      <c r="A40" s="241" t="s">
        <v>78</v>
      </c>
      <c r="B40" s="242" t="str">
        <f>input1!B40</f>
        <v>1/7</v>
      </c>
      <c r="C40" s="243">
        <f>input1!C40</f>
        <v>28507</v>
      </c>
      <c r="D40" s="244" t="str">
        <f>input1!D40</f>
        <v>ด.ญ.พัชราภรณ์  ชาวนา</v>
      </c>
      <c r="E40" s="245">
        <f>input1!E40</f>
        <v>2</v>
      </c>
      <c r="F40" s="246" t="str">
        <f t="shared" si="9"/>
        <v>หญิง</v>
      </c>
      <c r="G40" s="247">
        <f>input1!AF40</f>
        <v>10</v>
      </c>
      <c r="H40" s="248" t="str">
        <f t="shared" si="10"/>
        <v>ปกติ</v>
      </c>
      <c r="I40" s="249">
        <f>input1!AI40</f>
        <v>5</v>
      </c>
      <c r="J40" s="248" t="str">
        <f t="shared" si="11"/>
        <v>ปกติ</v>
      </c>
      <c r="K40" s="247">
        <f>input1!AM40</f>
        <v>10</v>
      </c>
      <c r="L40" s="248" t="str">
        <f t="shared" si="12"/>
        <v>ปกติ</v>
      </c>
      <c r="M40" s="249">
        <f>input1!AQ40</f>
        <v>7</v>
      </c>
      <c r="N40" s="248" t="str">
        <f t="shared" si="13"/>
        <v>ปกติ</v>
      </c>
      <c r="O40" s="247">
        <f>input1!AS40</f>
        <v>10</v>
      </c>
      <c r="P40" s="250" t="str">
        <f t="shared" si="14"/>
        <v>ไม่มีจุดแข็ง</v>
      </c>
      <c r="Q40" s="251">
        <f t="shared" si="15"/>
        <v>42</v>
      </c>
      <c r="R40" s="252">
        <f t="shared" si="16"/>
        <v>42</v>
      </c>
      <c r="S40" s="246" t="str">
        <f t="shared" si="17"/>
        <v>ปกติ</v>
      </c>
    </row>
    <row r="41" spans="1:19" ht="20.25">
      <c r="A41" s="220" t="s">
        <v>79</v>
      </c>
      <c r="B41" s="221" t="str">
        <f>input1!B41</f>
        <v>1/7</v>
      </c>
      <c r="C41" s="222">
        <f>input1!C41</f>
        <v>28508</v>
      </c>
      <c r="D41" s="223" t="str">
        <f>input1!D41</f>
        <v>ด.ญ.ฟารีดาห์  คันธทรัพย์</v>
      </c>
      <c r="E41" s="224">
        <f>input1!E41</f>
        <v>2</v>
      </c>
      <c r="F41" s="232" t="str">
        <f t="shared" si="9"/>
        <v>หญิง</v>
      </c>
      <c r="G41" s="226">
        <f>input1!AF41</f>
        <v>11</v>
      </c>
      <c r="H41" s="227" t="str">
        <f t="shared" si="10"/>
        <v>เสี่ยง/มีปัญหา</v>
      </c>
      <c r="I41" s="228">
        <f>input1!AI41</f>
        <v>6</v>
      </c>
      <c r="J41" s="227" t="str">
        <f t="shared" si="11"/>
        <v>ปกติ</v>
      </c>
      <c r="K41" s="226">
        <f>input1!AM41</f>
        <v>8</v>
      </c>
      <c r="L41" s="227" t="str">
        <f t="shared" si="12"/>
        <v>ปกติ</v>
      </c>
      <c r="M41" s="228">
        <f>input1!AQ41</f>
        <v>10</v>
      </c>
      <c r="N41" s="227" t="str">
        <f t="shared" si="13"/>
        <v>เสี่ยง/มีปัญหา</v>
      </c>
      <c r="O41" s="226">
        <f>input1!AS41</f>
        <v>12</v>
      </c>
      <c r="P41" s="229" t="str">
        <f t="shared" si="14"/>
        <v>มีจุดแข็ง</v>
      </c>
      <c r="Q41" s="230">
        <f t="shared" si="15"/>
        <v>47</v>
      </c>
      <c r="R41" s="231">
        <f t="shared" si="16"/>
        <v>47</v>
      </c>
      <c r="S41" s="232" t="str">
        <f t="shared" si="17"/>
        <v>ปกติ</v>
      </c>
    </row>
    <row r="42" spans="1:19" ht="20.25">
      <c r="A42" s="233" t="s">
        <v>80</v>
      </c>
      <c r="B42" s="221" t="str">
        <f>input1!B42</f>
        <v>1/7</v>
      </c>
      <c r="C42" s="222">
        <f>input1!C42</f>
        <v>28509</v>
      </c>
      <c r="D42" s="223" t="str">
        <f>input1!D42</f>
        <v>ด.ญ.พิมพ์ลภัส  กลางโยธี</v>
      </c>
      <c r="E42" s="224">
        <f>input1!E42</f>
        <v>2</v>
      </c>
      <c r="F42" s="234" t="str">
        <f t="shared" si="9"/>
        <v>หญิง</v>
      </c>
      <c r="G42" s="235">
        <f>input1!AF42</f>
        <v>11</v>
      </c>
      <c r="H42" s="227" t="str">
        <f t="shared" si="10"/>
        <v>เสี่ยง/มีปัญหา</v>
      </c>
      <c r="I42" s="236">
        <f>input1!AI42</f>
        <v>6</v>
      </c>
      <c r="J42" s="227" t="str">
        <f t="shared" si="11"/>
        <v>ปกติ</v>
      </c>
      <c r="K42" s="235">
        <f>input1!AM42</f>
        <v>9</v>
      </c>
      <c r="L42" s="227" t="str">
        <f t="shared" si="12"/>
        <v>ปกติ</v>
      </c>
      <c r="M42" s="236">
        <f>input1!AQ42</f>
        <v>11</v>
      </c>
      <c r="N42" s="227" t="str">
        <f t="shared" si="13"/>
        <v>เสี่ยง/มีปัญหา</v>
      </c>
      <c r="O42" s="235">
        <f>input1!AS42</f>
        <v>11</v>
      </c>
      <c r="P42" s="229" t="str">
        <f t="shared" si="14"/>
        <v>มีจุดแข็ง</v>
      </c>
      <c r="Q42" s="237">
        <f t="shared" si="15"/>
        <v>48</v>
      </c>
      <c r="R42" s="238">
        <f t="shared" si="16"/>
        <v>48</v>
      </c>
      <c r="S42" s="232" t="str">
        <f t="shared" si="17"/>
        <v>ปกติ</v>
      </c>
    </row>
    <row r="43" spans="1:19" ht="20.25">
      <c r="A43" s="239" t="s">
        <v>81</v>
      </c>
      <c r="B43" s="221" t="str">
        <f>input1!B43</f>
        <v>1/7</v>
      </c>
      <c r="C43" s="222">
        <f>input1!C43</f>
        <v>28510</v>
      </c>
      <c r="D43" s="223" t="str">
        <f>input1!D43</f>
        <v>ด.ญ.เพ็ชรรัตน์  ราชฉวาง</v>
      </c>
      <c r="E43" s="224">
        <f>input1!E43</f>
        <v>2</v>
      </c>
      <c r="F43" s="234" t="str">
        <f t="shared" si="9"/>
        <v>หญิง</v>
      </c>
      <c r="G43" s="235">
        <f>input1!AF43</f>
        <v>8</v>
      </c>
      <c r="H43" s="227" t="str">
        <f t="shared" si="10"/>
        <v>ปกติ</v>
      </c>
      <c r="I43" s="236">
        <f>input1!AI43</f>
        <v>8</v>
      </c>
      <c r="J43" s="227" t="str">
        <f t="shared" si="11"/>
        <v>ปกติ</v>
      </c>
      <c r="K43" s="235">
        <f>input1!AM43</f>
        <v>9</v>
      </c>
      <c r="L43" s="227" t="str">
        <f t="shared" si="12"/>
        <v>ปกติ</v>
      </c>
      <c r="M43" s="236">
        <f>input1!AQ43</f>
        <v>8</v>
      </c>
      <c r="N43" s="227" t="str">
        <f t="shared" si="13"/>
        <v>ปกติ</v>
      </c>
      <c r="O43" s="235">
        <f>input1!AS43</f>
        <v>10</v>
      </c>
      <c r="P43" s="229" t="str">
        <f t="shared" si="14"/>
        <v>ไม่มีจุดแข็ง</v>
      </c>
      <c r="Q43" s="237">
        <f t="shared" si="15"/>
        <v>43</v>
      </c>
      <c r="R43" s="238">
        <f t="shared" si="16"/>
        <v>43</v>
      </c>
      <c r="S43" s="232" t="str">
        <f t="shared" si="17"/>
        <v>ปกติ</v>
      </c>
    </row>
    <row r="44" spans="1:19" ht="20.25">
      <c r="A44" s="240" t="s">
        <v>82</v>
      </c>
      <c r="B44" s="221" t="str">
        <f>input1!B44</f>
        <v>1/7</v>
      </c>
      <c r="C44" s="222">
        <f>input1!C44</f>
        <v>28511</v>
      </c>
      <c r="D44" s="223" t="str">
        <f>input1!D44</f>
        <v>ด.ญ.ภาวินี  ซามาตร</v>
      </c>
      <c r="E44" s="224">
        <f>input1!E44</f>
        <v>2</v>
      </c>
      <c r="F44" s="234" t="str">
        <f t="shared" si="9"/>
        <v>หญิง</v>
      </c>
      <c r="G44" s="235">
        <f>input1!AF44</f>
        <v>6</v>
      </c>
      <c r="H44" s="227" t="str">
        <f t="shared" si="10"/>
        <v>ปกติ</v>
      </c>
      <c r="I44" s="236">
        <f>input1!AI44</f>
        <v>7</v>
      </c>
      <c r="J44" s="227" t="str">
        <f t="shared" si="11"/>
        <v>ปกติ</v>
      </c>
      <c r="K44" s="235">
        <f>input1!AM44</f>
        <v>8</v>
      </c>
      <c r="L44" s="227" t="str">
        <f t="shared" si="12"/>
        <v>ปกติ</v>
      </c>
      <c r="M44" s="236">
        <f>input1!AQ44</f>
        <v>10</v>
      </c>
      <c r="N44" s="227" t="str">
        <f t="shared" si="13"/>
        <v>เสี่ยง/มีปัญหา</v>
      </c>
      <c r="O44" s="235">
        <f>input1!AS44</f>
        <v>11</v>
      </c>
      <c r="P44" s="229" t="str">
        <f t="shared" si="14"/>
        <v>มีจุดแข็ง</v>
      </c>
      <c r="Q44" s="237">
        <f t="shared" si="15"/>
        <v>42</v>
      </c>
      <c r="R44" s="238">
        <f t="shared" si="16"/>
        <v>42</v>
      </c>
      <c r="S44" s="232" t="str">
        <f t="shared" si="17"/>
        <v>ปกติ</v>
      </c>
    </row>
    <row r="45" spans="1:19" ht="21" thickBot="1">
      <c r="A45" s="241" t="s">
        <v>83</v>
      </c>
      <c r="B45" s="242" t="str">
        <f>input1!B45</f>
        <v>1/7</v>
      </c>
      <c r="C45" s="243">
        <f>input1!C45</f>
        <v>28512</v>
      </c>
      <c r="D45" s="244" t="str">
        <f>input1!D45</f>
        <v>ด.ญ.มณีนันท์  สุขะ</v>
      </c>
      <c r="E45" s="245">
        <f>input1!E45</f>
        <v>2</v>
      </c>
      <c r="F45" s="246" t="str">
        <f t="shared" si="9"/>
        <v>หญิง</v>
      </c>
      <c r="G45" s="247">
        <f>input1!AF45</f>
        <v>7</v>
      </c>
      <c r="H45" s="248" t="str">
        <f t="shared" si="10"/>
        <v>ปกติ</v>
      </c>
      <c r="I45" s="249">
        <f>input1!AI45</f>
        <v>9</v>
      </c>
      <c r="J45" s="248" t="str">
        <f t="shared" si="11"/>
        <v>ปกติ</v>
      </c>
      <c r="K45" s="247">
        <f>input1!AM45</f>
        <v>10</v>
      </c>
      <c r="L45" s="248" t="str">
        <f t="shared" si="12"/>
        <v>ปกติ</v>
      </c>
      <c r="M45" s="249">
        <f>input1!AQ45</f>
        <v>11</v>
      </c>
      <c r="N45" s="248" t="str">
        <f t="shared" si="13"/>
        <v>เสี่ยง/มีปัญหา</v>
      </c>
      <c r="O45" s="247">
        <f>input1!AS45</f>
        <v>12</v>
      </c>
      <c r="P45" s="250" t="str">
        <f t="shared" si="14"/>
        <v>มีจุดแข็ง</v>
      </c>
      <c r="Q45" s="251">
        <f t="shared" si="15"/>
        <v>49</v>
      </c>
      <c r="R45" s="252">
        <f t="shared" si="16"/>
        <v>49</v>
      </c>
      <c r="S45" s="246" t="str">
        <f t="shared" si="17"/>
        <v>เสี่ยง/มีปัญหา</v>
      </c>
    </row>
    <row r="46" spans="1:19" ht="20.25">
      <c r="A46" s="220" t="s">
        <v>84</v>
      </c>
      <c r="B46" s="221" t="str">
        <f>input1!B46</f>
        <v>1/7</v>
      </c>
      <c r="C46" s="222">
        <f>input1!C46</f>
        <v>28513</v>
      </c>
      <c r="D46" s="223" t="str">
        <f>input1!D46</f>
        <v>ด.ญ.วรวรรณ  นาคสุวรรณ์</v>
      </c>
      <c r="E46" s="224">
        <f>input1!E46</f>
        <v>2</v>
      </c>
      <c r="F46" s="232" t="str">
        <f aca="true" t="shared" si="18" ref="F46:F53">IF(E46=1,"ชาย",IF(E46=2,"หญิง","-"))</f>
        <v>หญิง</v>
      </c>
      <c r="G46" s="226">
        <f>input1!AF46</f>
        <v>12</v>
      </c>
      <c r="H46" s="227" t="str">
        <f aca="true" t="shared" si="19" ref="H46:H53">IF(G46&gt;10,"เสี่ยง/มีปัญหา","ปกติ")</f>
        <v>เสี่ยง/มีปัญหา</v>
      </c>
      <c r="I46" s="228">
        <f>input1!AI46</f>
        <v>8</v>
      </c>
      <c r="J46" s="227" t="str">
        <f aca="true" t="shared" si="20" ref="J46:J53">IF(I46&gt;9,"เสี่ยง/มีปัญหา","ปกติ")</f>
        <v>ปกติ</v>
      </c>
      <c r="K46" s="226">
        <f>input1!AM46</f>
        <v>8</v>
      </c>
      <c r="L46" s="227" t="str">
        <f aca="true" t="shared" si="21" ref="L46:L53">IF(K46&gt;10,"เสี่ยง/มีปัญหา","ปกติ")</f>
        <v>ปกติ</v>
      </c>
      <c r="M46" s="228">
        <f>input1!AQ46</f>
        <v>10</v>
      </c>
      <c r="N46" s="227" t="str">
        <f aca="true" t="shared" si="22" ref="N46:N53">IF(M46&gt;9,"เสี่ยง/มีปัญหา","ปกติ")</f>
        <v>เสี่ยง/มีปัญหา</v>
      </c>
      <c r="O46" s="226">
        <f>input1!AS46</f>
        <v>13</v>
      </c>
      <c r="P46" s="229" t="str">
        <f aca="true" t="shared" si="23" ref="P46:P53">IF(O46&gt;10,"มีจุดแข็ง","ไม่มีจุดแข็ง")</f>
        <v>มีจุดแข็ง</v>
      </c>
      <c r="Q46" s="230">
        <f aca="true" t="shared" si="24" ref="Q46:Q53">G46+I46+K46+M46+O46</f>
        <v>51</v>
      </c>
      <c r="R46" s="231">
        <f aca="true" t="shared" si="25" ref="R46:R53">IF(Q46&lt;1,"-",Q46)</f>
        <v>51</v>
      </c>
      <c r="S46" s="232" t="str">
        <f aca="true" t="shared" si="26" ref="S46:S53">IF(R46&gt;48,"เสี่ยง/มีปัญหา","ปกติ")</f>
        <v>เสี่ยง/มีปัญหา</v>
      </c>
    </row>
    <row r="47" spans="1:19" ht="20.25">
      <c r="A47" s="233" t="s">
        <v>85</v>
      </c>
      <c r="B47" s="221" t="str">
        <f>input1!B47</f>
        <v>1/7</v>
      </c>
      <c r="C47" s="222">
        <f>input1!C47</f>
        <v>28514</v>
      </c>
      <c r="D47" s="223" t="str">
        <f>input1!D47</f>
        <v>ด.ญ.วาสนา  สุขละม้าย</v>
      </c>
      <c r="E47" s="224">
        <f>input1!E47</f>
        <v>2</v>
      </c>
      <c r="F47" s="234" t="str">
        <f t="shared" si="18"/>
        <v>หญิง</v>
      </c>
      <c r="G47" s="235">
        <f>input1!AF47</f>
        <v>9</v>
      </c>
      <c r="H47" s="227" t="str">
        <f t="shared" si="19"/>
        <v>ปกติ</v>
      </c>
      <c r="I47" s="236">
        <f>input1!AI47</f>
        <v>6</v>
      </c>
      <c r="J47" s="227" t="str">
        <f t="shared" si="20"/>
        <v>ปกติ</v>
      </c>
      <c r="K47" s="235">
        <f>input1!AM47</f>
        <v>8</v>
      </c>
      <c r="L47" s="227" t="str">
        <f t="shared" si="21"/>
        <v>ปกติ</v>
      </c>
      <c r="M47" s="236">
        <f>input1!AQ47</f>
        <v>10</v>
      </c>
      <c r="N47" s="227" t="str">
        <f t="shared" si="22"/>
        <v>เสี่ยง/มีปัญหา</v>
      </c>
      <c r="O47" s="235">
        <f>input1!AS47</f>
        <v>13</v>
      </c>
      <c r="P47" s="229" t="str">
        <f t="shared" si="23"/>
        <v>มีจุดแข็ง</v>
      </c>
      <c r="Q47" s="237">
        <f t="shared" si="24"/>
        <v>46</v>
      </c>
      <c r="R47" s="238">
        <f t="shared" si="25"/>
        <v>46</v>
      </c>
      <c r="S47" s="232" t="str">
        <f t="shared" si="26"/>
        <v>ปกติ</v>
      </c>
    </row>
    <row r="48" spans="1:19" ht="20.25">
      <c r="A48" s="239" t="s">
        <v>136</v>
      </c>
      <c r="B48" s="221" t="str">
        <f>input1!B48</f>
        <v>1/7</v>
      </c>
      <c r="C48" s="222">
        <f>input1!C48</f>
        <v>28515</v>
      </c>
      <c r="D48" s="223" t="str">
        <f>input1!D48</f>
        <v>ด.ญ.ศศิตญา  การะหงษ์</v>
      </c>
      <c r="E48" s="224">
        <f>input1!E48</f>
        <v>2</v>
      </c>
      <c r="F48" s="234" t="str">
        <f t="shared" si="18"/>
        <v>หญิง</v>
      </c>
      <c r="G48" s="235">
        <f>input1!AF48</f>
        <v>9</v>
      </c>
      <c r="H48" s="227" t="str">
        <f t="shared" si="19"/>
        <v>ปกติ</v>
      </c>
      <c r="I48" s="236">
        <f>input1!AI48</f>
        <v>8</v>
      </c>
      <c r="J48" s="227" t="str">
        <f t="shared" si="20"/>
        <v>ปกติ</v>
      </c>
      <c r="K48" s="235">
        <f>input1!AM48</f>
        <v>7</v>
      </c>
      <c r="L48" s="227" t="str">
        <f t="shared" si="21"/>
        <v>ปกติ</v>
      </c>
      <c r="M48" s="236">
        <f>input1!AQ48</f>
        <v>8</v>
      </c>
      <c r="N48" s="227" t="str">
        <f t="shared" si="22"/>
        <v>ปกติ</v>
      </c>
      <c r="O48" s="235">
        <f>input1!AS48</f>
        <v>9</v>
      </c>
      <c r="P48" s="229" t="str">
        <f t="shared" si="23"/>
        <v>ไม่มีจุดแข็ง</v>
      </c>
      <c r="Q48" s="237">
        <f t="shared" si="24"/>
        <v>41</v>
      </c>
      <c r="R48" s="238">
        <f t="shared" si="25"/>
        <v>41</v>
      </c>
      <c r="S48" s="232" t="str">
        <f t="shared" si="26"/>
        <v>ปกติ</v>
      </c>
    </row>
    <row r="49" spans="1:19" ht="20.25">
      <c r="A49" s="240" t="s">
        <v>137</v>
      </c>
      <c r="B49" s="221" t="str">
        <f>input1!B49</f>
        <v>1/7</v>
      </c>
      <c r="C49" s="222">
        <f>input1!C49</f>
        <v>28516</v>
      </c>
      <c r="D49" s="223" t="str">
        <f>input1!D49</f>
        <v>ด.ญ.ศิริพร  สิงหมาตย์</v>
      </c>
      <c r="E49" s="224">
        <f>input1!E49</f>
        <v>2</v>
      </c>
      <c r="F49" s="234" t="str">
        <f t="shared" si="18"/>
        <v>หญิง</v>
      </c>
      <c r="G49" s="235">
        <f>input1!AF49</f>
        <v>6</v>
      </c>
      <c r="H49" s="227" t="str">
        <f t="shared" si="19"/>
        <v>ปกติ</v>
      </c>
      <c r="I49" s="236">
        <f>input1!AI49</f>
        <v>6</v>
      </c>
      <c r="J49" s="227" t="str">
        <f t="shared" si="20"/>
        <v>ปกติ</v>
      </c>
      <c r="K49" s="235">
        <f>input1!AM49</f>
        <v>10</v>
      </c>
      <c r="L49" s="227" t="str">
        <f t="shared" si="21"/>
        <v>ปกติ</v>
      </c>
      <c r="M49" s="236">
        <f>input1!AQ49</f>
        <v>8</v>
      </c>
      <c r="N49" s="227" t="str">
        <f t="shared" si="22"/>
        <v>ปกติ</v>
      </c>
      <c r="O49" s="235">
        <f>input1!AS49</f>
        <v>11</v>
      </c>
      <c r="P49" s="229" t="str">
        <f t="shared" si="23"/>
        <v>มีจุดแข็ง</v>
      </c>
      <c r="Q49" s="237">
        <f t="shared" si="24"/>
        <v>41</v>
      </c>
      <c r="R49" s="238">
        <f t="shared" si="25"/>
        <v>41</v>
      </c>
      <c r="S49" s="232" t="str">
        <f t="shared" si="26"/>
        <v>ปกติ</v>
      </c>
    </row>
    <row r="50" spans="1:19" ht="21" thickBot="1">
      <c r="A50" s="241" t="s">
        <v>138</v>
      </c>
      <c r="B50" s="242" t="str">
        <f>input1!B50</f>
        <v>1/7</v>
      </c>
      <c r="C50" s="243">
        <f>input1!C50</f>
        <v>28517</v>
      </c>
      <c r="D50" s="244" t="str">
        <f>input1!D50</f>
        <v>ด.ญ.ศุภกานต์  บัวแก้ว</v>
      </c>
      <c r="E50" s="245">
        <f>input1!E50</f>
        <v>2</v>
      </c>
      <c r="F50" s="246" t="str">
        <f t="shared" si="18"/>
        <v>หญิง</v>
      </c>
      <c r="G50" s="247">
        <f>input1!AF50</f>
        <v>6</v>
      </c>
      <c r="H50" s="248" t="str">
        <f t="shared" si="19"/>
        <v>ปกติ</v>
      </c>
      <c r="I50" s="249">
        <f>input1!AI50</f>
        <v>8</v>
      </c>
      <c r="J50" s="248" t="str">
        <f t="shared" si="20"/>
        <v>ปกติ</v>
      </c>
      <c r="K50" s="247">
        <f>input1!AM50</f>
        <v>8</v>
      </c>
      <c r="L50" s="248" t="str">
        <f t="shared" si="21"/>
        <v>ปกติ</v>
      </c>
      <c r="M50" s="249">
        <f>input1!AQ50</f>
        <v>10</v>
      </c>
      <c r="N50" s="248" t="str">
        <f t="shared" si="22"/>
        <v>เสี่ยง/มีปัญหา</v>
      </c>
      <c r="O50" s="247">
        <f>input1!AS50</f>
        <v>10</v>
      </c>
      <c r="P50" s="250" t="str">
        <f t="shared" si="23"/>
        <v>ไม่มีจุดแข็ง</v>
      </c>
      <c r="Q50" s="251">
        <f t="shared" si="24"/>
        <v>42</v>
      </c>
      <c r="R50" s="252">
        <f t="shared" si="25"/>
        <v>42</v>
      </c>
      <c r="S50" s="246" t="str">
        <f t="shared" si="26"/>
        <v>ปกติ</v>
      </c>
    </row>
    <row r="51" spans="1:19" ht="20.25">
      <c r="A51" s="220" t="s">
        <v>139</v>
      </c>
      <c r="B51" s="221" t="str">
        <f>input1!B51</f>
        <v>1/7</v>
      </c>
      <c r="C51" s="222">
        <f>input1!C51</f>
        <v>28518</v>
      </c>
      <c r="D51" s="223" t="str">
        <f>input1!D51</f>
        <v>ด.ญ.สุภัสสรา  เพชรนอก</v>
      </c>
      <c r="E51" s="224">
        <f>input1!E51</f>
        <v>2</v>
      </c>
      <c r="F51" s="232" t="str">
        <f t="shared" si="18"/>
        <v>หญิง</v>
      </c>
      <c r="G51" s="226">
        <f>input1!AF51</f>
        <v>9</v>
      </c>
      <c r="H51" s="227" t="str">
        <f t="shared" si="19"/>
        <v>ปกติ</v>
      </c>
      <c r="I51" s="228">
        <f>input1!AI51</f>
        <v>9</v>
      </c>
      <c r="J51" s="227" t="str">
        <f t="shared" si="20"/>
        <v>ปกติ</v>
      </c>
      <c r="K51" s="226">
        <f>input1!AM51</f>
        <v>10</v>
      </c>
      <c r="L51" s="227" t="str">
        <f t="shared" si="21"/>
        <v>ปกติ</v>
      </c>
      <c r="M51" s="228">
        <f>input1!AQ51</f>
        <v>10</v>
      </c>
      <c r="N51" s="227" t="str">
        <f t="shared" si="22"/>
        <v>เสี่ยง/มีปัญหา</v>
      </c>
      <c r="O51" s="226">
        <f>input1!AS51</f>
        <v>9</v>
      </c>
      <c r="P51" s="229" t="str">
        <f t="shared" si="23"/>
        <v>ไม่มีจุดแข็ง</v>
      </c>
      <c r="Q51" s="230">
        <f t="shared" si="24"/>
        <v>47</v>
      </c>
      <c r="R51" s="231">
        <f t="shared" si="25"/>
        <v>47</v>
      </c>
      <c r="S51" s="232" t="str">
        <f t="shared" si="26"/>
        <v>ปกติ</v>
      </c>
    </row>
    <row r="52" spans="1:19" ht="20.25">
      <c r="A52" s="233" t="s">
        <v>140</v>
      </c>
      <c r="B52" s="221" t="str">
        <f>input1!B52</f>
        <v>1/7</v>
      </c>
      <c r="C52" s="222">
        <f>input1!C52</f>
        <v>28519</v>
      </c>
      <c r="D52" s="223" t="str">
        <f>input1!D52</f>
        <v>ด.ญ.อภิษฎา  คำสัวสดิ์</v>
      </c>
      <c r="E52" s="224">
        <f>input1!E52</f>
        <v>2</v>
      </c>
      <c r="F52" s="234" t="str">
        <f t="shared" si="18"/>
        <v>หญิง</v>
      </c>
      <c r="G52" s="235">
        <f>input1!AF52</f>
        <v>7</v>
      </c>
      <c r="H52" s="227" t="str">
        <f t="shared" si="19"/>
        <v>ปกติ</v>
      </c>
      <c r="I52" s="236">
        <f>input1!AI52</f>
        <v>8</v>
      </c>
      <c r="J52" s="227" t="str">
        <f t="shared" si="20"/>
        <v>ปกติ</v>
      </c>
      <c r="K52" s="235">
        <f>input1!AM52</f>
        <v>9</v>
      </c>
      <c r="L52" s="227" t="str">
        <f t="shared" si="21"/>
        <v>ปกติ</v>
      </c>
      <c r="M52" s="236">
        <f>input1!AQ52</f>
        <v>10</v>
      </c>
      <c r="N52" s="227" t="str">
        <f t="shared" si="22"/>
        <v>เสี่ยง/มีปัญหา</v>
      </c>
      <c r="O52" s="235">
        <f>input1!AS52</f>
        <v>12</v>
      </c>
      <c r="P52" s="229" t="str">
        <f t="shared" si="23"/>
        <v>มีจุดแข็ง</v>
      </c>
      <c r="Q52" s="237">
        <f t="shared" si="24"/>
        <v>46</v>
      </c>
      <c r="R52" s="238">
        <f t="shared" si="25"/>
        <v>46</v>
      </c>
      <c r="S52" s="232" t="str">
        <f t="shared" si="26"/>
        <v>ปกติ</v>
      </c>
    </row>
    <row r="53" spans="1:19" ht="20.25">
      <c r="A53" s="239" t="s">
        <v>141</v>
      </c>
      <c r="B53" s="221" t="str">
        <f>input1!B53</f>
        <v>1/7</v>
      </c>
      <c r="C53" s="222">
        <f>input1!C53</f>
        <v>28520</v>
      </c>
      <c r="D53" s="223" t="str">
        <f>input1!D53</f>
        <v>ด.ญ.อังค์วรา  ลาไม้</v>
      </c>
      <c r="E53" s="224">
        <f>input1!E53</f>
        <v>2</v>
      </c>
      <c r="F53" s="234" t="str">
        <f t="shared" si="18"/>
        <v>หญิง</v>
      </c>
      <c r="G53" s="235">
        <f>input1!AF53</f>
        <v>5</v>
      </c>
      <c r="H53" s="227" t="str">
        <f t="shared" si="19"/>
        <v>ปกติ</v>
      </c>
      <c r="I53" s="236">
        <f>input1!AI53</f>
        <v>7</v>
      </c>
      <c r="J53" s="227" t="str">
        <f t="shared" si="20"/>
        <v>ปกติ</v>
      </c>
      <c r="K53" s="235">
        <f>input1!AM53</f>
        <v>10</v>
      </c>
      <c r="L53" s="227" t="str">
        <f t="shared" si="21"/>
        <v>ปกติ</v>
      </c>
      <c r="M53" s="236">
        <f>input1!AQ53</f>
        <v>10</v>
      </c>
      <c r="N53" s="227" t="str">
        <f t="shared" si="22"/>
        <v>เสี่ยง/มีปัญหา</v>
      </c>
      <c r="O53" s="235">
        <f>input1!AS53</f>
        <v>12</v>
      </c>
      <c r="P53" s="229" t="str">
        <f t="shared" si="23"/>
        <v>มีจุดแข็ง</v>
      </c>
      <c r="Q53" s="237">
        <f t="shared" si="24"/>
        <v>44</v>
      </c>
      <c r="R53" s="238">
        <f t="shared" si="25"/>
        <v>44</v>
      </c>
      <c r="S53" s="232" t="str">
        <f t="shared" si="26"/>
        <v>ปกติ</v>
      </c>
    </row>
    <row r="63" ht="20.25">
      <c r="D63" s="7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H15" sqref="H1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0.1367187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71" t="s">
        <v>9</v>
      </c>
      <c r="B1" s="273"/>
      <c r="C1" s="273"/>
      <c r="D1" s="273"/>
      <c r="E1" s="273"/>
      <c r="F1" s="272"/>
      <c r="G1" s="273" t="s">
        <v>27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2"/>
    </row>
    <row r="2" spans="1:19" ht="22.5" customHeight="1" thickBot="1">
      <c r="A2" s="281" t="str">
        <f>input1!A2</f>
        <v>ชั้น ม.1/7  (ครูนวลสวาสดิ์  มณีมัย)</v>
      </c>
      <c r="B2" s="280"/>
      <c r="C2" s="280"/>
      <c r="D2" s="280"/>
      <c r="E2" s="280"/>
      <c r="F2" s="282"/>
      <c r="G2" s="271" t="s">
        <v>20</v>
      </c>
      <c r="H2" s="272"/>
      <c r="I2" s="283" t="s">
        <v>21</v>
      </c>
      <c r="J2" s="283"/>
      <c r="K2" s="271" t="s">
        <v>22</v>
      </c>
      <c r="L2" s="272"/>
      <c r="M2" s="283" t="s">
        <v>23</v>
      </c>
      <c r="N2" s="283"/>
      <c r="O2" s="271" t="s">
        <v>24</v>
      </c>
      <c r="P2" s="272"/>
      <c r="Q2" s="39"/>
      <c r="R2" s="271" t="s">
        <v>25</v>
      </c>
      <c r="S2" s="272"/>
    </row>
    <row r="3" spans="1:19" ht="21.75" thickBot="1">
      <c r="A3" s="36" t="s">
        <v>4</v>
      </c>
      <c r="B3" s="37" t="s">
        <v>3</v>
      </c>
      <c r="C3" s="38" t="s">
        <v>5</v>
      </c>
      <c r="D3" s="37" t="s">
        <v>6</v>
      </c>
      <c r="E3" s="38" t="s">
        <v>7</v>
      </c>
      <c r="F3" s="40" t="s">
        <v>7</v>
      </c>
      <c r="G3" s="41" t="s">
        <v>18</v>
      </c>
      <c r="H3" s="42" t="s">
        <v>19</v>
      </c>
      <c r="I3" s="41" t="s">
        <v>18</v>
      </c>
      <c r="J3" s="43" t="s">
        <v>19</v>
      </c>
      <c r="K3" s="44" t="s">
        <v>18</v>
      </c>
      <c r="L3" s="42" t="s">
        <v>19</v>
      </c>
      <c r="M3" s="41" t="s">
        <v>18</v>
      </c>
      <c r="N3" s="43" t="s">
        <v>19</v>
      </c>
      <c r="O3" s="44" t="s">
        <v>18</v>
      </c>
      <c r="P3" s="45" t="s">
        <v>19</v>
      </c>
      <c r="Q3" s="46"/>
      <c r="R3" s="53" t="s">
        <v>18</v>
      </c>
      <c r="S3" s="37" t="s">
        <v>19</v>
      </c>
    </row>
    <row r="4" spans="1:19" s="6" customFormat="1" ht="18" customHeight="1">
      <c r="A4" s="220" t="s">
        <v>45</v>
      </c>
      <c r="B4" s="221" t="str">
        <f>input1!B4</f>
        <v>1/7</v>
      </c>
      <c r="C4" s="222">
        <f>input1!C4</f>
        <v>28471</v>
      </c>
      <c r="D4" s="223" t="str">
        <f>input1!D4</f>
        <v>ด.ช.กฤตเมธ  ศรีราช</v>
      </c>
      <c r="E4" s="224">
        <f>input1!E4</f>
        <v>1</v>
      </c>
      <c r="F4" s="225" t="str">
        <f>IF(E4=1,"ชาย",IF(E4=2,"หญิง","-"))</f>
        <v>ชาย</v>
      </c>
      <c r="G4" s="226">
        <f>input2!AF4</f>
        <v>7</v>
      </c>
      <c r="H4" s="227" t="str">
        <f>IF(G4&gt;10,"เสี่ยง/มีปัญหา","ปกติ")</f>
        <v>ปกติ</v>
      </c>
      <c r="I4" s="228">
        <f>input2!AI4</f>
        <v>9</v>
      </c>
      <c r="J4" s="227" t="str">
        <f>IF(I4&gt;9,"เสี่ยง/มีปัญหา","ปกติ")</f>
        <v>ปกติ</v>
      </c>
      <c r="K4" s="226">
        <f>input2!AM4</f>
        <v>9</v>
      </c>
      <c r="L4" s="227" t="str">
        <f>IF(K4&gt;10,"เสี่ยง/มีปัญหา","ปกติ")</f>
        <v>ปกติ</v>
      </c>
      <c r="M4" s="228">
        <f>input2!AQ4</f>
        <v>10</v>
      </c>
      <c r="N4" s="227" t="str">
        <f>IF(M4&gt;9,"เสี่ยง/มีปัญหา","ปกติ")</f>
        <v>เสี่ยง/มีปัญหา</v>
      </c>
      <c r="O4" s="226">
        <f>input2!AS4</f>
        <v>10</v>
      </c>
      <c r="P4" s="229" t="str">
        <f>IF(O4&gt;10,"มีจุดแข็ง","ไม่มีจุดแข็ง")</f>
        <v>ไม่มีจุดแข็ง</v>
      </c>
      <c r="Q4" s="230">
        <f>G4+I4+K4+M4+O4</f>
        <v>45</v>
      </c>
      <c r="R4" s="231">
        <f>IF(Q4&lt;1,"-",Q4)</f>
        <v>45</v>
      </c>
      <c r="S4" s="232" t="str">
        <f>IF(R4&gt;48,"เสี่ยง/มีปัญหา","ปกติ")</f>
        <v>ปกติ</v>
      </c>
    </row>
    <row r="5" spans="1:19" s="6" customFormat="1" ht="18" customHeight="1">
      <c r="A5" s="233" t="s">
        <v>46</v>
      </c>
      <c r="B5" s="221" t="str">
        <f>input1!B5</f>
        <v>1/7</v>
      </c>
      <c r="C5" s="222">
        <f>input1!C5</f>
        <v>28472</v>
      </c>
      <c r="D5" s="223" t="str">
        <f>input1!D5</f>
        <v>ด.ช.ณภัทรสกุล  บุญภา</v>
      </c>
      <c r="E5" s="224">
        <f>input1!E5</f>
        <v>1</v>
      </c>
      <c r="F5" s="234" t="str">
        <f aca="true" t="shared" si="0" ref="F5:F25">IF(E5=1,"ชาย",IF(E5=2,"หญิง","-"))</f>
        <v>ชาย</v>
      </c>
      <c r="G5" s="235">
        <f>input2!AF5</f>
        <v>5</v>
      </c>
      <c r="H5" s="227" t="str">
        <f aca="true" t="shared" si="1" ref="H5:H25">IF(G5&gt;10,"เสี่ยง/มีปัญหา","ปกติ")</f>
        <v>ปกติ</v>
      </c>
      <c r="I5" s="236">
        <f>input2!AI5</f>
        <v>6</v>
      </c>
      <c r="J5" s="227" t="str">
        <f aca="true" t="shared" si="2" ref="J5:J25">IF(I5&gt;9,"เสี่ยง/มีปัญหา","ปกติ")</f>
        <v>ปกติ</v>
      </c>
      <c r="K5" s="235">
        <f>input2!AM5</f>
        <v>8</v>
      </c>
      <c r="L5" s="227" t="str">
        <f aca="true" t="shared" si="3" ref="L5:L25">IF(K5&gt;10,"เสี่ยง/มีปัญหา","ปกติ")</f>
        <v>ปกติ</v>
      </c>
      <c r="M5" s="236">
        <f>input2!AQ5</f>
        <v>9</v>
      </c>
      <c r="N5" s="227" t="str">
        <f aca="true" t="shared" si="4" ref="N5:N25">IF(M5&gt;9,"เสี่ยง/มีปัญหา","ปกติ")</f>
        <v>ปกติ</v>
      </c>
      <c r="O5" s="235">
        <f>input2!AS5</f>
        <v>9</v>
      </c>
      <c r="P5" s="229" t="str">
        <f aca="true" t="shared" si="5" ref="P5:P25">IF(O5&gt;10,"มีจุดแข็ง","ไม่มีจุดแข็ง")</f>
        <v>ไม่มีจุดแข็ง</v>
      </c>
      <c r="Q5" s="237">
        <f aca="true" t="shared" si="6" ref="Q5:Q25">G5+I5+K5+M5+O5</f>
        <v>37</v>
      </c>
      <c r="R5" s="238">
        <f aca="true" t="shared" si="7" ref="R5:R25">IF(Q5&lt;1,"-",Q5)</f>
        <v>37</v>
      </c>
      <c r="S5" s="232" t="str">
        <f aca="true" t="shared" si="8" ref="S5:S25">IF(R5&gt;48,"เสี่ยง/มีปัญหา","ปกติ")</f>
        <v>ปกติ</v>
      </c>
    </row>
    <row r="6" spans="1:19" s="6" customFormat="1" ht="18" customHeight="1">
      <c r="A6" s="239" t="s">
        <v>47</v>
      </c>
      <c r="B6" s="221" t="str">
        <f>input1!B6</f>
        <v>1/7</v>
      </c>
      <c r="C6" s="222">
        <f>input1!C6</f>
        <v>28473</v>
      </c>
      <c r="D6" s="223" t="str">
        <f>input1!D6</f>
        <v>ด.ช.ณัฐชนน  อ่อนสุวรรณ์</v>
      </c>
      <c r="E6" s="224">
        <f>input1!E6</f>
        <v>1</v>
      </c>
      <c r="F6" s="234" t="str">
        <f t="shared" si="0"/>
        <v>ชาย</v>
      </c>
      <c r="G6" s="226">
        <f>input2!AF6</f>
        <v>9</v>
      </c>
      <c r="H6" s="227" t="str">
        <f t="shared" si="1"/>
        <v>ปกติ</v>
      </c>
      <c r="I6" s="228">
        <f>input2!AI6</f>
        <v>7</v>
      </c>
      <c r="J6" s="227" t="str">
        <f t="shared" si="2"/>
        <v>ปกติ</v>
      </c>
      <c r="K6" s="226">
        <f>input2!AM6</f>
        <v>11</v>
      </c>
      <c r="L6" s="227" t="str">
        <f t="shared" si="3"/>
        <v>เสี่ยง/มีปัญหา</v>
      </c>
      <c r="M6" s="228">
        <f>input2!AQ6</f>
        <v>10</v>
      </c>
      <c r="N6" s="227" t="str">
        <f t="shared" si="4"/>
        <v>เสี่ยง/มีปัญหา</v>
      </c>
      <c r="O6" s="226">
        <f>input2!AS6</f>
        <v>9</v>
      </c>
      <c r="P6" s="229" t="str">
        <f t="shared" si="5"/>
        <v>ไม่มีจุดแข็ง</v>
      </c>
      <c r="Q6" s="237">
        <f t="shared" si="6"/>
        <v>46</v>
      </c>
      <c r="R6" s="238">
        <f t="shared" si="7"/>
        <v>46</v>
      </c>
      <c r="S6" s="232" t="str">
        <f t="shared" si="8"/>
        <v>ปกติ</v>
      </c>
    </row>
    <row r="7" spans="1:19" s="6" customFormat="1" ht="18" customHeight="1">
      <c r="A7" s="240" t="s">
        <v>48</v>
      </c>
      <c r="B7" s="221" t="str">
        <f>input1!B7</f>
        <v>1/7</v>
      </c>
      <c r="C7" s="222">
        <f>input1!C7</f>
        <v>28474</v>
      </c>
      <c r="D7" s="223" t="str">
        <f>input1!D7</f>
        <v>ด.ช.ณัฐวุฒิ  คำถา</v>
      </c>
      <c r="E7" s="224">
        <f>input1!E7</f>
        <v>1</v>
      </c>
      <c r="F7" s="234" t="str">
        <f t="shared" si="0"/>
        <v>ชาย</v>
      </c>
      <c r="G7" s="235">
        <f>input2!AF7</f>
        <v>7</v>
      </c>
      <c r="H7" s="227" t="str">
        <f t="shared" si="1"/>
        <v>ปกติ</v>
      </c>
      <c r="I7" s="236">
        <f>input2!AI7</f>
        <v>7</v>
      </c>
      <c r="J7" s="227" t="str">
        <f t="shared" si="2"/>
        <v>ปกติ</v>
      </c>
      <c r="K7" s="235">
        <f>input2!AM7</f>
        <v>9</v>
      </c>
      <c r="L7" s="227" t="str">
        <f t="shared" si="3"/>
        <v>ปกติ</v>
      </c>
      <c r="M7" s="236">
        <f>input2!AQ7</f>
        <v>10</v>
      </c>
      <c r="N7" s="227" t="str">
        <f t="shared" si="4"/>
        <v>เสี่ยง/มีปัญหา</v>
      </c>
      <c r="O7" s="235">
        <f>input2!AS7</f>
        <v>10</v>
      </c>
      <c r="P7" s="229" t="str">
        <f t="shared" si="5"/>
        <v>ไม่มีจุดแข็ง</v>
      </c>
      <c r="Q7" s="237">
        <f t="shared" si="6"/>
        <v>43</v>
      </c>
      <c r="R7" s="238">
        <f t="shared" si="7"/>
        <v>43</v>
      </c>
      <c r="S7" s="232" t="str">
        <f t="shared" si="8"/>
        <v>ปกติ</v>
      </c>
    </row>
    <row r="8" spans="1:19" s="6" customFormat="1" ht="18" customHeight="1" thickBot="1">
      <c r="A8" s="241" t="s">
        <v>49</v>
      </c>
      <c r="B8" s="242" t="str">
        <f>input1!B8</f>
        <v>1/7</v>
      </c>
      <c r="C8" s="243">
        <f>input1!C8</f>
        <v>28475</v>
      </c>
      <c r="D8" s="244" t="str">
        <f>input1!D8</f>
        <v>ด.ช.ณัฐวุฒิ  ไวปรีชี</v>
      </c>
      <c r="E8" s="245">
        <f>input1!E8</f>
        <v>1</v>
      </c>
      <c r="F8" s="246" t="str">
        <f t="shared" si="0"/>
        <v>ชาย</v>
      </c>
      <c r="G8" s="249">
        <f>input2!AF8</f>
        <v>5</v>
      </c>
      <c r="H8" s="248" t="str">
        <f t="shared" si="1"/>
        <v>ปกติ</v>
      </c>
      <c r="I8" s="249">
        <f>input2!AI8</f>
        <v>9</v>
      </c>
      <c r="J8" s="248" t="str">
        <f t="shared" si="2"/>
        <v>ปกติ</v>
      </c>
      <c r="K8" s="247">
        <f>input2!AM8</f>
        <v>10</v>
      </c>
      <c r="L8" s="248" t="str">
        <f t="shared" si="3"/>
        <v>ปกติ</v>
      </c>
      <c r="M8" s="249">
        <f>input2!AQ8</f>
        <v>11</v>
      </c>
      <c r="N8" s="248" t="str">
        <f t="shared" si="4"/>
        <v>เสี่ยง/มีปัญหา</v>
      </c>
      <c r="O8" s="247">
        <f>input2!AS8</f>
        <v>8</v>
      </c>
      <c r="P8" s="250" t="str">
        <f t="shared" si="5"/>
        <v>ไม่มีจุดแข็ง</v>
      </c>
      <c r="Q8" s="251">
        <f t="shared" si="6"/>
        <v>43</v>
      </c>
      <c r="R8" s="252">
        <f t="shared" si="7"/>
        <v>43</v>
      </c>
      <c r="S8" s="246" t="str">
        <f t="shared" si="8"/>
        <v>ปกติ</v>
      </c>
    </row>
    <row r="9" spans="1:19" s="6" customFormat="1" ht="18" customHeight="1">
      <c r="A9" s="220" t="s">
        <v>50</v>
      </c>
      <c r="B9" s="221" t="str">
        <f>input1!B9</f>
        <v>1/7</v>
      </c>
      <c r="C9" s="222">
        <f>input1!C9</f>
        <v>28476</v>
      </c>
      <c r="D9" s="223" t="str">
        <f>input1!D9</f>
        <v>ด.ช.ธนภัทร  นนทมาตย์</v>
      </c>
      <c r="E9" s="224">
        <f>input1!E9</f>
        <v>1</v>
      </c>
      <c r="F9" s="232" t="str">
        <f t="shared" si="0"/>
        <v>ชาย</v>
      </c>
      <c r="G9" s="226">
        <f>input2!AF9</f>
        <v>6</v>
      </c>
      <c r="H9" s="227" t="str">
        <f t="shared" si="1"/>
        <v>ปกติ</v>
      </c>
      <c r="I9" s="228">
        <f>input2!AI9</f>
        <v>6</v>
      </c>
      <c r="J9" s="227" t="str">
        <f t="shared" si="2"/>
        <v>ปกติ</v>
      </c>
      <c r="K9" s="226">
        <f>input2!AM9</f>
        <v>8</v>
      </c>
      <c r="L9" s="227" t="str">
        <f t="shared" si="3"/>
        <v>ปกติ</v>
      </c>
      <c r="M9" s="228">
        <f>input2!AQ9</f>
        <v>10</v>
      </c>
      <c r="N9" s="227" t="str">
        <f t="shared" si="4"/>
        <v>เสี่ยง/มีปัญหา</v>
      </c>
      <c r="O9" s="226">
        <f>input2!AS9</f>
        <v>10</v>
      </c>
      <c r="P9" s="229" t="str">
        <f t="shared" si="5"/>
        <v>ไม่มีจุดแข็ง</v>
      </c>
      <c r="Q9" s="230">
        <f t="shared" si="6"/>
        <v>40</v>
      </c>
      <c r="R9" s="231">
        <f t="shared" si="7"/>
        <v>40</v>
      </c>
      <c r="S9" s="232" t="str">
        <f t="shared" si="8"/>
        <v>ปกติ</v>
      </c>
    </row>
    <row r="10" spans="1:19" s="6" customFormat="1" ht="18" customHeight="1">
      <c r="A10" s="233" t="s">
        <v>51</v>
      </c>
      <c r="B10" s="221" t="str">
        <f>input1!B10</f>
        <v>1/7</v>
      </c>
      <c r="C10" s="222">
        <f>input1!C10</f>
        <v>28477</v>
      </c>
      <c r="D10" s="223" t="str">
        <f>input1!D10</f>
        <v>ด.ช.ธนภัทร  พิศวงศ์</v>
      </c>
      <c r="E10" s="224">
        <f>input1!E10</f>
        <v>1</v>
      </c>
      <c r="F10" s="234" t="str">
        <f t="shared" si="0"/>
        <v>ชาย</v>
      </c>
      <c r="G10" s="226">
        <f>input2!AF10</f>
        <v>7</v>
      </c>
      <c r="H10" s="227" t="str">
        <f t="shared" si="1"/>
        <v>ปกติ</v>
      </c>
      <c r="I10" s="228">
        <f>input2!AI10</f>
        <v>9</v>
      </c>
      <c r="J10" s="227" t="str">
        <f t="shared" si="2"/>
        <v>ปกติ</v>
      </c>
      <c r="K10" s="226">
        <f>input2!AM10</f>
        <v>10</v>
      </c>
      <c r="L10" s="227" t="str">
        <f t="shared" si="3"/>
        <v>ปกติ</v>
      </c>
      <c r="M10" s="228">
        <f>input2!AQ10</f>
        <v>9</v>
      </c>
      <c r="N10" s="227" t="str">
        <f t="shared" si="4"/>
        <v>ปกติ</v>
      </c>
      <c r="O10" s="226">
        <f>input2!AS10</f>
        <v>8</v>
      </c>
      <c r="P10" s="229" t="str">
        <f t="shared" si="5"/>
        <v>ไม่มีจุดแข็ง</v>
      </c>
      <c r="Q10" s="237">
        <f t="shared" si="6"/>
        <v>43</v>
      </c>
      <c r="R10" s="238">
        <f t="shared" si="7"/>
        <v>43</v>
      </c>
      <c r="S10" s="232" t="str">
        <f t="shared" si="8"/>
        <v>ปกติ</v>
      </c>
    </row>
    <row r="11" spans="1:19" s="6" customFormat="1" ht="18" customHeight="1">
      <c r="A11" s="239" t="s">
        <v>52</v>
      </c>
      <c r="B11" s="221" t="str">
        <f>input1!B11</f>
        <v>1/7</v>
      </c>
      <c r="C11" s="222">
        <f>input1!C11</f>
        <v>28478</v>
      </c>
      <c r="D11" s="223" t="str">
        <f>input1!D11</f>
        <v>ด.ช.ธนวัฒน์ชัย  กรมแสง</v>
      </c>
      <c r="E11" s="224">
        <f>input1!E11</f>
        <v>1</v>
      </c>
      <c r="F11" s="234" t="str">
        <f t="shared" si="0"/>
        <v>ชาย</v>
      </c>
      <c r="G11" s="235">
        <f>input2!AF11</f>
        <v>6</v>
      </c>
      <c r="H11" s="227" t="str">
        <f t="shared" si="1"/>
        <v>ปกติ</v>
      </c>
      <c r="I11" s="236">
        <f>input2!AI11</f>
        <v>6</v>
      </c>
      <c r="J11" s="227" t="str">
        <f t="shared" si="2"/>
        <v>ปกติ</v>
      </c>
      <c r="K11" s="235">
        <f>input2!AM11</f>
        <v>8</v>
      </c>
      <c r="L11" s="227" t="str">
        <f t="shared" si="3"/>
        <v>ปกติ</v>
      </c>
      <c r="M11" s="236">
        <f>input2!AQ11</f>
        <v>10</v>
      </c>
      <c r="N11" s="227" t="str">
        <f t="shared" si="4"/>
        <v>เสี่ยง/มีปัญหา</v>
      </c>
      <c r="O11" s="235">
        <f>input2!AS11</f>
        <v>8</v>
      </c>
      <c r="P11" s="229" t="str">
        <f t="shared" si="5"/>
        <v>ไม่มีจุดแข็ง</v>
      </c>
      <c r="Q11" s="237">
        <f t="shared" si="6"/>
        <v>38</v>
      </c>
      <c r="R11" s="238">
        <f t="shared" si="7"/>
        <v>38</v>
      </c>
      <c r="S11" s="232" t="str">
        <f t="shared" si="8"/>
        <v>ปกติ</v>
      </c>
    </row>
    <row r="12" spans="1:19" s="6" customFormat="1" ht="18" customHeight="1">
      <c r="A12" s="240" t="s">
        <v>53</v>
      </c>
      <c r="B12" s="221" t="str">
        <f>input1!B12</f>
        <v>1/7</v>
      </c>
      <c r="C12" s="222">
        <f>input1!C12</f>
        <v>28479</v>
      </c>
      <c r="D12" s="223" t="str">
        <f>input1!D12</f>
        <v>ด.ช.ธนวินท์  จุดจองศิล</v>
      </c>
      <c r="E12" s="224">
        <f>input1!E12</f>
        <v>1</v>
      </c>
      <c r="F12" s="234" t="str">
        <f t="shared" si="0"/>
        <v>ชาย</v>
      </c>
      <c r="G12" s="226">
        <f>input2!AF12</f>
        <v>10</v>
      </c>
      <c r="H12" s="227" t="str">
        <f t="shared" si="1"/>
        <v>ปกติ</v>
      </c>
      <c r="I12" s="228">
        <f>input2!AI12</f>
        <v>7</v>
      </c>
      <c r="J12" s="227" t="str">
        <f t="shared" si="2"/>
        <v>ปกติ</v>
      </c>
      <c r="K12" s="226">
        <f>input2!AM12</f>
        <v>8</v>
      </c>
      <c r="L12" s="227" t="str">
        <f t="shared" si="3"/>
        <v>ปกติ</v>
      </c>
      <c r="M12" s="228">
        <f>input2!AQ12</f>
        <v>10</v>
      </c>
      <c r="N12" s="227" t="str">
        <f t="shared" si="4"/>
        <v>เสี่ยง/มีปัญหา</v>
      </c>
      <c r="O12" s="226">
        <f>input2!AS12</f>
        <v>9</v>
      </c>
      <c r="P12" s="229" t="str">
        <f t="shared" si="5"/>
        <v>ไม่มีจุดแข็ง</v>
      </c>
      <c r="Q12" s="237">
        <f t="shared" si="6"/>
        <v>44</v>
      </c>
      <c r="R12" s="238">
        <f t="shared" si="7"/>
        <v>44</v>
      </c>
      <c r="S12" s="232" t="str">
        <f t="shared" si="8"/>
        <v>ปกติ</v>
      </c>
    </row>
    <row r="13" spans="1:19" s="6" customFormat="1" ht="18" customHeight="1" thickBot="1">
      <c r="A13" s="241" t="s">
        <v>54</v>
      </c>
      <c r="B13" s="242" t="str">
        <f>input1!B13</f>
        <v>1/7</v>
      </c>
      <c r="C13" s="243">
        <f>input1!C13</f>
        <v>28480</v>
      </c>
      <c r="D13" s="244" t="str">
        <f>input1!D13</f>
        <v>ด.ช.ธีรกาญจน์  เมืองแก</v>
      </c>
      <c r="E13" s="245">
        <f>input1!E13</f>
        <v>1</v>
      </c>
      <c r="F13" s="246" t="str">
        <f t="shared" si="0"/>
        <v>ชาย</v>
      </c>
      <c r="G13" s="249">
        <f>input2!AF13</f>
        <v>8</v>
      </c>
      <c r="H13" s="248" t="str">
        <f t="shared" si="1"/>
        <v>ปกติ</v>
      </c>
      <c r="I13" s="249">
        <f>input2!AI13</f>
        <v>9</v>
      </c>
      <c r="J13" s="248" t="str">
        <f t="shared" si="2"/>
        <v>ปกติ</v>
      </c>
      <c r="K13" s="247">
        <f>input2!AM13</f>
        <v>10</v>
      </c>
      <c r="L13" s="248" t="str">
        <f t="shared" si="3"/>
        <v>ปกติ</v>
      </c>
      <c r="M13" s="249">
        <f>input2!AQ13</f>
        <v>10</v>
      </c>
      <c r="N13" s="248" t="str">
        <f t="shared" si="4"/>
        <v>เสี่ยง/มีปัญหา</v>
      </c>
      <c r="O13" s="247">
        <f>input2!AS13</f>
        <v>10</v>
      </c>
      <c r="P13" s="250" t="str">
        <f t="shared" si="5"/>
        <v>ไม่มีจุดแข็ง</v>
      </c>
      <c r="Q13" s="251">
        <f t="shared" si="6"/>
        <v>47</v>
      </c>
      <c r="R13" s="252">
        <f t="shared" si="7"/>
        <v>47</v>
      </c>
      <c r="S13" s="246" t="str">
        <f t="shared" si="8"/>
        <v>ปกติ</v>
      </c>
    </row>
    <row r="14" spans="1:19" s="6" customFormat="1" ht="18" customHeight="1">
      <c r="A14" s="220" t="s">
        <v>55</v>
      </c>
      <c r="B14" s="221" t="str">
        <f>input1!B14</f>
        <v>1/7</v>
      </c>
      <c r="C14" s="222">
        <f>input1!C14</f>
        <v>28481</v>
      </c>
      <c r="D14" s="223" t="str">
        <f>input1!D14</f>
        <v>ด.ช.ธีรศักดิ์  เชียงสันเทียะ</v>
      </c>
      <c r="E14" s="224">
        <f>input1!E14</f>
        <v>1</v>
      </c>
      <c r="F14" s="232" t="str">
        <f t="shared" si="0"/>
        <v>ชาย</v>
      </c>
      <c r="G14" s="226">
        <f>input2!AF14</f>
        <v>8</v>
      </c>
      <c r="H14" s="227" t="str">
        <f t="shared" si="1"/>
        <v>ปกติ</v>
      </c>
      <c r="I14" s="228">
        <f>input2!AI14</f>
        <v>7</v>
      </c>
      <c r="J14" s="227" t="str">
        <f t="shared" si="2"/>
        <v>ปกติ</v>
      </c>
      <c r="K14" s="226">
        <f>input2!AM14</f>
        <v>7</v>
      </c>
      <c r="L14" s="227" t="str">
        <f t="shared" si="3"/>
        <v>ปกติ</v>
      </c>
      <c r="M14" s="228">
        <f>input2!AQ14</f>
        <v>10</v>
      </c>
      <c r="N14" s="227" t="str">
        <f t="shared" si="4"/>
        <v>เสี่ยง/มีปัญหา</v>
      </c>
      <c r="O14" s="226">
        <f>input2!AS14</f>
        <v>10</v>
      </c>
      <c r="P14" s="229" t="str">
        <f t="shared" si="5"/>
        <v>ไม่มีจุดแข็ง</v>
      </c>
      <c r="Q14" s="230">
        <f t="shared" si="6"/>
        <v>42</v>
      </c>
      <c r="R14" s="231">
        <f t="shared" si="7"/>
        <v>42</v>
      </c>
      <c r="S14" s="232" t="str">
        <f t="shared" si="8"/>
        <v>ปกติ</v>
      </c>
    </row>
    <row r="15" spans="1:19" s="6" customFormat="1" ht="18" customHeight="1">
      <c r="A15" s="233" t="s">
        <v>56</v>
      </c>
      <c r="B15" s="221" t="str">
        <f>input1!B15</f>
        <v>1/7</v>
      </c>
      <c r="C15" s="222">
        <f>input1!C15</f>
        <v>28482</v>
      </c>
      <c r="D15" s="223" t="str">
        <f>input1!D15</f>
        <v>ด.ช.นันทวัฒน์  ปัญญาคำ</v>
      </c>
      <c r="E15" s="224">
        <f>input1!E15</f>
        <v>1</v>
      </c>
      <c r="F15" s="234" t="str">
        <f t="shared" si="0"/>
        <v>ชาย</v>
      </c>
      <c r="G15" s="235">
        <f>input2!AF15</f>
        <v>8</v>
      </c>
      <c r="H15" s="227" t="str">
        <f t="shared" si="1"/>
        <v>ปกติ</v>
      </c>
      <c r="I15" s="236">
        <f>input2!AI15</f>
        <v>8</v>
      </c>
      <c r="J15" s="227" t="str">
        <f t="shared" si="2"/>
        <v>ปกติ</v>
      </c>
      <c r="K15" s="235">
        <f>input2!AM15</f>
        <v>10</v>
      </c>
      <c r="L15" s="227" t="str">
        <f t="shared" si="3"/>
        <v>ปกติ</v>
      </c>
      <c r="M15" s="236">
        <f>input2!AQ15</f>
        <v>9</v>
      </c>
      <c r="N15" s="227" t="str">
        <f t="shared" si="4"/>
        <v>ปกติ</v>
      </c>
      <c r="O15" s="235">
        <f>input2!AS15</f>
        <v>8</v>
      </c>
      <c r="P15" s="229" t="str">
        <f t="shared" si="5"/>
        <v>ไม่มีจุดแข็ง</v>
      </c>
      <c r="Q15" s="237">
        <f t="shared" si="6"/>
        <v>43</v>
      </c>
      <c r="R15" s="238">
        <f t="shared" si="7"/>
        <v>43</v>
      </c>
      <c r="S15" s="232" t="str">
        <f t="shared" si="8"/>
        <v>ปกติ</v>
      </c>
    </row>
    <row r="16" spans="1:19" s="6" customFormat="1" ht="18" customHeight="1">
      <c r="A16" s="239" t="s">
        <v>57</v>
      </c>
      <c r="B16" s="221" t="str">
        <f>input1!B16</f>
        <v>1/7</v>
      </c>
      <c r="C16" s="222">
        <f>input1!C16</f>
        <v>28483</v>
      </c>
      <c r="D16" s="223" t="str">
        <f>input1!D16</f>
        <v>ด.ช.นิติพงศ์  ไผ่งาม</v>
      </c>
      <c r="E16" s="224">
        <f>input1!E16</f>
        <v>1</v>
      </c>
      <c r="F16" s="234" t="str">
        <f t="shared" si="0"/>
        <v>ชาย</v>
      </c>
      <c r="G16" s="226">
        <f>input2!AF16</f>
        <v>6</v>
      </c>
      <c r="H16" s="227" t="str">
        <f t="shared" si="1"/>
        <v>ปกติ</v>
      </c>
      <c r="I16" s="228">
        <f>input2!AI16</f>
        <v>7</v>
      </c>
      <c r="J16" s="227" t="str">
        <f t="shared" si="2"/>
        <v>ปกติ</v>
      </c>
      <c r="K16" s="226">
        <f>input2!AM16</f>
        <v>9</v>
      </c>
      <c r="L16" s="227" t="str">
        <f t="shared" si="3"/>
        <v>ปกติ</v>
      </c>
      <c r="M16" s="228">
        <f>input2!AQ16</f>
        <v>9</v>
      </c>
      <c r="N16" s="227" t="str">
        <f t="shared" si="4"/>
        <v>ปกติ</v>
      </c>
      <c r="O16" s="226">
        <f>input2!AS16</f>
        <v>10</v>
      </c>
      <c r="P16" s="229" t="str">
        <f t="shared" si="5"/>
        <v>ไม่มีจุดแข็ง</v>
      </c>
      <c r="Q16" s="237">
        <f t="shared" si="6"/>
        <v>41</v>
      </c>
      <c r="R16" s="238">
        <f t="shared" si="7"/>
        <v>41</v>
      </c>
      <c r="S16" s="232" t="str">
        <f t="shared" si="8"/>
        <v>ปกติ</v>
      </c>
    </row>
    <row r="17" spans="1:19" s="6" customFormat="1" ht="18" customHeight="1">
      <c r="A17" s="240" t="s">
        <v>58</v>
      </c>
      <c r="B17" s="221" t="str">
        <f>input1!B17</f>
        <v>1/7</v>
      </c>
      <c r="C17" s="222">
        <f>input1!C17</f>
        <v>28484</v>
      </c>
      <c r="D17" s="223" t="str">
        <f>input1!D17</f>
        <v>ด.ช.ปฏิพล  อำภา</v>
      </c>
      <c r="E17" s="224">
        <f>input1!E17</f>
        <v>1</v>
      </c>
      <c r="F17" s="234" t="str">
        <f t="shared" si="0"/>
        <v>ชาย</v>
      </c>
      <c r="G17" s="235">
        <f>input2!AF17</f>
        <v>6</v>
      </c>
      <c r="H17" s="227" t="str">
        <f t="shared" si="1"/>
        <v>ปกติ</v>
      </c>
      <c r="I17" s="236">
        <f>input2!AI17</f>
        <v>7</v>
      </c>
      <c r="J17" s="227" t="str">
        <f t="shared" si="2"/>
        <v>ปกติ</v>
      </c>
      <c r="K17" s="235">
        <f>input2!AM17</f>
        <v>11</v>
      </c>
      <c r="L17" s="227" t="str">
        <f t="shared" si="3"/>
        <v>เสี่ยง/มีปัญหา</v>
      </c>
      <c r="M17" s="236">
        <f>input2!AQ17</f>
        <v>9</v>
      </c>
      <c r="N17" s="227" t="str">
        <f t="shared" si="4"/>
        <v>ปกติ</v>
      </c>
      <c r="O17" s="235">
        <f>input2!AS17</f>
        <v>10</v>
      </c>
      <c r="P17" s="229" t="str">
        <f t="shared" si="5"/>
        <v>ไม่มีจุดแข็ง</v>
      </c>
      <c r="Q17" s="237">
        <f t="shared" si="6"/>
        <v>43</v>
      </c>
      <c r="R17" s="238">
        <f t="shared" si="7"/>
        <v>43</v>
      </c>
      <c r="S17" s="232" t="str">
        <f t="shared" si="8"/>
        <v>ปกติ</v>
      </c>
    </row>
    <row r="18" spans="1:19" s="6" customFormat="1" ht="18" customHeight="1" thickBot="1">
      <c r="A18" s="241" t="s">
        <v>59</v>
      </c>
      <c r="B18" s="242" t="str">
        <f>input1!B18</f>
        <v>1/7</v>
      </c>
      <c r="C18" s="243">
        <f>input1!C18</f>
        <v>28485</v>
      </c>
      <c r="D18" s="244" t="str">
        <f>input1!D18</f>
        <v>ด.ช.ปัจจกำพล  เลไธสง</v>
      </c>
      <c r="E18" s="245">
        <f>input1!E18</f>
        <v>1</v>
      </c>
      <c r="F18" s="246" t="str">
        <f t="shared" si="0"/>
        <v>ชาย</v>
      </c>
      <c r="G18" s="249">
        <f>input2!AF18</f>
        <v>9</v>
      </c>
      <c r="H18" s="248" t="str">
        <f t="shared" si="1"/>
        <v>ปกติ</v>
      </c>
      <c r="I18" s="249">
        <f>input2!AI18</f>
        <v>8</v>
      </c>
      <c r="J18" s="248" t="str">
        <f t="shared" si="2"/>
        <v>ปกติ</v>
      </c>
      <c r="K18" s="247">
        <f>input2!AM18</f>
        <v>10</v>
      </c>
      <c r="L18" s="248" t="str">
        <f t="shared" si="3"/>
        <v>ปกติ</v>
      </c>
      <c r="M18" s="249">
        <f>input2!AQ18</f>
        <v>10</v>
      </c>
      <c r="N18" s="248" t="str">
        <f t="shared" si="4"/>
        <v>เสี่ยง/มีปัญหา</v>
      </c>
      <c r="O18" s="247">
        <f>input2!AS18</f>
        <v>8</v>
      </c>
      <c r="P18" s="250" t="str">
        <f t="shared" si="5"/>
        <v>ไม่มีจุดแข็ง</v>
      </c>
      <c r="Q18" s="251">
        <f t="shared" si="6"/>
        <v>45</v>
      </c>
      <c r="R18" s="252">
        <f t="shared" si="7"/>
        <v>45</v>
      </c>
      <c r="S18" s="246" t="str">
        <f t="shared" si="8"/>
        <v>ปกติ</v>
      </c>
    </row>
    <row r="19" spans="1:19" s="6" customFormat="1" ht="18" customHeight="1">
      <c r="A19" s="220" t="s">
        <v>60</v>
      </c>
      <c r="B19" s="221" t="str">
        <f>input1!B19</f>
        <v>1/7</v>
      </c>
      <c r="C19" s="222">
        <f>input1!C19</f>
        <v>28486</v>
      </c>
      <c r="D19" s="223" t="str">
        <f>input1!D19</f>
        <v>ด.ช.พีรนันต์  เติมเจิม</v>
      </c>
      <c r="E19" s="224">
        <f>input1!E19</f>
        <v>1</v>
      </c>
      <c r="F19" s="232" t="str">
        <f t="shared" si="0"/>
        <v>ชาย</v>
      </c>
      <c r="G19" s="226">
        <f>input2!AF19</f>
        <v>10</v>
      </c>
      <c r="H19" s="227" t="str">
        <f t="shared" si="1"/>
        <v>ปกติ</v>
      </c>
      <c r="I19" s="228">
        <f>input2!AI19</f>
        <v>8</v>
      </c>
      <c r="J19" s="227" t="str">
        <f t="shared" si="2"/>
        <v>ปกติ</v>
      </c>
      <c r="K19" s="226">
        <f>input2!AM19</f>
        <v>9</v>
      </c>
      <c r="L19" s="227" t="str">
        <f t="shared" si="3"/>
        <v>ปกติ</v>
      </c>
      <c r="M19" s="228">
        <f>input2!AQ19</f>
        <v>10</v>
      </c>
      <c r="N19" s="227" t="str">
        <f t="shared" si="4"/>
        <v>เสี่ยง/มีปัญหา</v>
      </c>
      <c r="O19" s="226">
        <f>input2!AS19</f>
        <v>10</v>
      </c>
      <c r="P19" s="229" t="str">
        <f t="shared" si="5"/>
        <v>ไม่มีจุดแข็ง</v>
      </c>
      <c r="Q19" s="230">
        <f t="shared" si="6"/>
        <v>47</v>
      </c>
      <c r="R19" s="231">
        <f t="shared" si="7"/>
        <v>47</v>
      </c>
      <c r="S19" s="232" t="str">
        <f t="shared" si="8"/>
        <v>ปกติ</v>
      </c>
    </row>
    <row r="20" spans="1:31" s="6" customFormat="1" ht="18" customHeight="1">
      <c r="A20" s="233" t="s">
        <v>12</v>
      </c>
      <c r="B20" s="221" t="str">
        <f>input1!B20</f>
        <v>1/7</v>
      </c>
      <c r="C20" s="222">
        <f>input1!C20</f>
        <v>28487</v>
      </c>
      <c r="D20" s="223" t="str">
        <f>input1!D20</f>
        <v>ด.ช.ภราดร  ศรีเมือง</v>
      </c>
      <c r="E20" s="224">
        <f>input1!E20</f>
        <v>1</v>
      </c>
      <c r="F20" s="234" t="str">
        <f t="shared" si="0"/>
        <v>ชาย</v>
      </c>
      <c r="G20" s="226">
        <f>input2!AF20</f>
        <v>8</v>
      </c>
      <c r="H20" s="227" t="str">
        <f t="shared" si="1"/>
        <v>ปกติ</v>
      </c>
      <c r="I20" s="228">
        <f>input2!AI20</f>
        <v>10</v>
      </c>
      <c r="J20" s="227" t="str">
        <f t="shared" si="2"/>
        <v>เสี่ยง/มีปัญหา</v>
      </c>
      <c r="K20" s="226">
        <f>input2!AM20</f>
        <v>9</v>
      </c>
      <c r="L20" s="227" t="str">
        <f t="shared" si="3"/>
        <v>ปกติ</v>
      </c>
      <c r="M20" s="228">
        <f>input2!AQ20</f>
        <v>8</v>
      </c>
      <c r="N20" s="227" t="str">
        <f t="shared" si="4"/>
        <v>ปกติ</v>
      </c>
      <c r="O20" s="226">
        <f>input2!AS20</f>
        <v>10</v>
      </c>
      <c r="P20" s="229" t="str">
        <f t="shared" si="5"/>
        <v>ไม่มีจุดแข็ง</v>
      </c>
      <c r="Q20" s="237">
        <f t="shared" si="6"/>
        <v>45</v>
      </c>
      <c r="R20" s="238">
        <f t="shared" si="7"/>
        <v>45</v>
      </c>
      <c r="S20" s="232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239" t="s">
        <v>13</v>
      </c>
      <c r="B21" s="221" t="str">
        <f>input1!B21</f>
        <v>1/7</v>
      </c>
      <c r="C21" s="222">
        <f>input1!C21</f>
        <v>28488</v>
      </c>
      <c r="D21" s="223" t="str">
        <f>input1!D21</f>
        <v>ด.ช.ภวินทร์  ภู่ประดิษ</v>
      </c>
      <c r="E21" s="224">
        <f>input1!E21</f>
        <v>1</v>
      </c>
      <c r="F21" s="234" t="str">
        <f t="shared" si="0"/>
        <v>ชาย</v>
      </c>
      <c r="G21" s="235">
        <f>input2!AF21</f>
        <v>5</v>
      </c>
      <c r="H21" s="227" t="str">
        <f t="shared" si="1"/>
        <v>ปกติ</v>
      </c>
      <c r="I21" s="236">
        <f>input2!AI21</f>
        <v>7</v>
      </c>
      <c r="J21" s="227" t="str">
        <f t="shared" si="2"/>
        <v>ปกติ</v>
      </c>
      <c r="K21" s="235">
        <f>input2!AM21</f>
        <v>9</v>
      </c>
      <c r="L21" s="227" t="str">
        <f t="shared" si="3"/>
        <v>ปกติ</v>
      </c>
      <c r="M21" s="236">
        <f>input2!AQ21</f>
        <v>10</v>
      </c>
      <c r="N21" s="227" t="str">
        <f t="shared" si="4"/>
        <v>เสี่ยง/มีปัญหา</v>
      </c>
      <c r="O21" s="235">
        <f>input2!AS21</f>
        <v>9</v>
      </c>
      <c r="P21" s="229" t="str">
        <f t="shared" si="5"/>
        <v>ไม่มีจุดแข็ง</v>
      </c>
      <c r="Q21" s="237">
        <f t="shared" si="6"/>
        <v>40</v>
      </c>
      <c r="R21" s="238">
        <f t="shared" si="7"/>
        <v>40</v>
      </c>
      <c r="S21" s="232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240" t="s">
        <v>14</v>
      </c>
      <c r="B22" s="221" t="str">
        <f>input1!B22</f>
        <v>1/7</v>
      </c>
      <c r="C22" s="222">
        <f>input1!C22</f>
        <v>28489</v>
      </c>
      <c r="D22" s="223" t="str">
        <f>input1!D22</f>
        <v>ด.ช.ภูรินนท์  หนูรอด</v>
      </c>
      <c r="E22" s="224">
        <f>input1!E22</f>
        <v>1</v>
      </c>
      <c r="F22" s="234" t="str">
        <f t="shared" si="0"/>
        <v>ชาย</v>
      </c>
      <c r="G22" s="226">
        <f>input2!AF22</f>
        <v>9</v>
      </c>
      <c r="H22" s="227" t="str">
        <f t="shared" si="1"/>
        <v>ปกติ</v>
      </c>
      <c r="I22" s="228">
        <f>input2!AI22</f>
        <v>6</v>
      </c>
      <c r="J22" s="227" t="str">
        <f t="shared" si="2"/>
        <v>ปกติ</v>
      </c>
      <c r="K22" s="226">
        <f>input2!AM22</f>
        <v>11</v>
      </c>
      <c r="L22" s="227" t="str">
        <f t="shared" si="3"/>
        <v>เสี่ยง/มีปัญหา</v>
      </c>
      <c r="M22" s="228">
        <f>input2!AQ22</f>
        <v>10</v>
      </c>
      <c r="N22" s="227" t="str">
        <f t="shared" si="4"/>
        <v>เสี่ยง/มีปัญหา</v>
      </c>
      <c r="O22" s="226">
        <f>input2!AS22</f>
        <v>8</v>
      </c>
      <c r="P22" s="229" t="str">
        <f t="shared" si="5"/>
        <v>ไม่มีจุดแข็ง</v>
      </c>
      <c r="Q22" s="237">
        <f t="shared" si="6"/>
        <v>44</v>
      </c>
      <c r="R22" s="238">
        <f t="shared" si="7"/>
        <v>44</v>
      </c>
      <c r="S22" s="232" t="str">
        <f t="shared" si="8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241" t="s">
        <v>38</v>
      </c>
      <c r="B23" s="242" t="str">
        <f>input1!B23</f>
        <v>1/7</v>
      </c>
      <c r="C23" s="243">
        <f>input1!C23</f>
        <v>28490</v>
      </c>
      <c r="D23" s="244" t="str">
        <f>input1!D23</f>
        <v>ด.ช.รักสันติ  ศรีนวล</v>
      </c>
      <c r="E23" s="245">
        <f>input1!E23</f>
        <v>1</v>
      </c>
      <c r="F23" s="246" t="str">
        <f t="shared" si="0"/>
        <v>ชาย</v>
      </c>
      <c r="G23" s="249">
        <f>input2!AF23</f>
        <v>8</v>
      </c>
      <c r="H23" s="248" t="str">
        <f t="shared" si="1"/>
        <v>ปกติ</v>
      </c>
      <c r="I23" s="249">
        <f>input2!AI23</f>
        <v>6</v>
      </c>
      <c r="J23" s="248" t="str">
        <f t="shared" si="2"/>
        <v>ปกติ</v>
      </c>
      <c r="K23" s="247">
        <f>input2!AM23</f>
        <v>10</v>
      </c>
      <c r="L23" s="248" t="str">
        <f t="shared" si="3"/>
        <v>ปกติ</v>
      </c>
      <c r="M23" s="249">
        <f>input2!AQ23</f>
        <v>10</v>
      </c>
      <c r="N23" s="248" t="str">
        <f t="shared" si="4"/>
        <v>เสี่ยง/มีปัญหา</v>
      </c>
      <c r="O23" s="247">
        <f>input2!AS23</f>
        <v>8</v>
      </c>
      <c r="P23" s="250" t="str">
        <f t="shared" si="5"/>
        <v>ไม่มีจุดแข็ง</v>
      </c>
      <c r="Q23" s="251">
        <f t="shared" si="6"/>
        <v>42</v>
      </c>
      <c r="R23" s="252">
        <f t="shared" si="7"/>
        <v>42</v>
      </c>
      <c r="S23" s="246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220" t="s">
        <v>39</v>
      </c>
      <c r="B24" s="221" t="str">
        <f>input1!B24</f>
        <v>1/7</v>
      </c>
      <c r="C24" s="222">
        <f>input1!C24</f>
        <v>28491</v>
      </c>
      <c r="D24" s="223" t="str">
        <f>input1!D24</f>
        <v>ด.ช.วิศววิท  เชียงแรง</v>
      </c>
      <c r="E24" s="224">
        <f>input1!E24</f>
        <v>1</v>
      </c>
      <c r="F24" s="232" t="str">
        <f t="shared" si="0"/>
        <v>ชาย</v>
      </c>
      <c r="G24" s="226">
        <f>input2!AF24</f>
        <v>7</v>
      </c>
      <c r="H24" s="227" t="str">
        <f t="shared" si="1"/>
        <v>ปกติ</v>
      </c>
      <c r="I24" s="228">
        <f>input2!AI24</f>
        <v>8</v>
      </c>
      <c r="J24" s="227" t="str">
        <f t="shared" si="2"/>
        <v>ปกติ</v>
      </c>
      <c r="K24" s="226">
        <f>input2!AM24</f>
        <v>9</v>
      </c>
      <c r="L24" s="227" t="str">
        <f t="shared" si="3"/>
        <v>ปกติ</v>
      </c>
      <c r="M24" s="228">
        <f>input2!AQ24</f>
        <v>10</v>
      </c>
      <c r="N24" s="227" t="str">
        <f t="shared" si="4"/>
        <v>เสี่ยง/มีปัญหา</v>
      </c>
      <c r="O24" s="226">
        <f>input2!AS24</f>
        <v>10</v>
      </c>
      <c r="P24" s="229" t="str">
        <f t="shared" si="5"/>
        <v>ไม่มีจุดแข็ง</v>
      </c>
      <c r="Q24" s="230">
        <f t="shared" si="6"/>
        <v>44</v>
      </c>
      <c r="R24" s="231">
        <f t="shared" si="7"/>
        <v>44</v>
      </c>
      <c r="S24" s="232" t="str">
        <f t="shared" si="8"/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 thickBot="1">
      <c r="A25" s="233" t="s">
        <v>40</v>
      </c>
      <c r="B25" s="221" t="str">
        <f>input1!B25</f>
        <v>1/7</v>
      </c>
      <c r="C25" s="222">
        <f>input1!C25</f>
        <v>28492</v>
      </c>
      <c r="D25" s="223" t="str">
        <f>input1!D25</f>
        <v>ด.ช.วิสุทธิ์  สร้อยฟ้า</v>
      </c>
      <c r="E25" s="224">
        <f>input1!E25</f>
        <v>1</v>
      </c>
      <c r="F25" s="234" t="str">
        <f t="shared" si="0"/>
        <v>ชาย</v>
      </c>
      <c r="G25" s="235">
        <f>input2!AF25</f>
        <v>8</v>
      </c>
      <c r="H25" s="227" t="str">
        <f t="shared" si="1"/>
        <v>ปกติ</v>
      </c>
      <c r="I25" s="236">
        <f>input2!AI25</f>
        <v>9</v>
      </c>
      <c r="J25" s="227" t="str">
        <f t="shared" si="2"/>
        <v>ปกติ</v>
      </c>
      <c r="K25" s="235">
        <f>input2!AM25</f>
        <v>11</v>
      </c>
      <c r="L25" s="227" t="str">
        <f t="shared" si="3"/>
        <v>เสี่ยง/มีปัญหา</v>
      </c>
      <c r="M25" s="236">
        <f>input2!AQ25</f>
        <v>9</v>
      </c>
      <c r="N25" s="227" t="str">
        <f t="shared" si="4"/>
        <v>ปกติ</v>
      </c>
      <c r="O25" s="235">
        <f>input2!AS25</f>
        <v>10</v>
      </c>
      <c r="P25" s="229" t="str">
        <f t="shared" si="5"/>
        <v>ไม่มีจุดแข็ง</v>
      </c>
      <c r="Q25" s="237">
        <f t="shared" si="6"/>
        <v>47</v>
      </c>
      <c r="R25" s="238">
        <f t="shared" si="7"/>
        <v>47</v>
      </c>
      <c r="S25" s="232" t="str">
        <f t="shared" si="8"/>
        <v>ปกติ</v>
      </c>
    </row>
    <row r="26" spans="1:19" ht="20.25">
      <c r="A26" s="220" t="s">
        <v>64</v>
      </c>
      <c r="B26" s="221" t="str">
        <f>input1!B26</f>
        <v>1/7</v>
      </c>
      <c r="C26" s="222">
        <f>input1!C26</f>
        <v>28493</v>
      </c>
      <c r="D26" s="223" t="str">
        <f>input1!D26</f>
        <v>ด.ช.ศรุต  ชาญะกุล</v>
      </c>
      <c r="E26" s="224">
        <f>input1!E26</f>
        <v>1</v>
      </c>
      <c r="F26" s="225" t="str">
        <f>IF(E26=1,"ชาย",IF(E26=2,"หญิง","-"))</f>
        <v>ชาย</v>
      </c>
      <c r="G26" s="226">
        <f>input2!AF26</f>
        <v>6</v>
      </c>
      <c r="H26" s="227" t="str">
        <f>IF(G26&gt;10,"เสี่ยง/มีปัญหา","ปกติ")</f>
        <v>ปกติ</v>
      </c>
      <c r="I26" s="228">
        <f>input2!AI26</f>
        <v>8</v>
      </c>
      <c r="J26" s="227" t="str">
        <f>IF(I26&gt;9,"เสี่ยง/มีปัญหา","ปกติ")</f>
        <v>ปกติ</v>
      </c>
      <c r="K26" s="226">
        <f>input2!AM26</f>
        <v>9</v>
      </c>
      <c r="L26" s="227" t="str">
        <f>IF(K26&gt;10,"เสี่ยง/มีปัญหา","ปกติ")</f>
        <v>ปกติ</v>
      </c>
      <c r="M26" s="228">
        <f>input2!AQ26</f>
        <v>10</v>
      </c>
      <c r="N26" s="227" t="str">
        <f>IF(M26&gt;9,"เสี่ยง/มีปัญหา","ปกติ")</f>
        <v>เสี่ยง/มีปัญหา</v>
      </c>
      <c r="O26" s="226">
        <f>input2!AS26</f>
        <v>8</v>
      </c>
      <c r="P26" s="229" t="str">
        <f>IF(O26&gt;10,"มีจุดแข็ง","ไม่มีจุดแข็ง")</f>
        <v>ไม่มีจุดแข็ง</v>
      </c>
      <c r="Q26" s="230">
        <f>G26+I26+K26+M26+O26</f>
        <v>41</v>
      </c>
      <c r="R26" s="231">
        <f>IF(Q26&lt;1,"-",Q26)</f>
        <v>41</v>
      </c>
      <c r="S26" s="232" t="str">
        <f>IF(R26&gt;48,"เสี่ยง/มีปัญหา","ปกติ")</f>
        <v>ปกติ</v>
      </c>
    </row>
    <row r="27" spans="1:19" ht="20.25">
      <c r="A27" s="233" t="s">
        <v>65</v>
      </c>
      <c r="B27" s="221" t="str">
        <f>input1!B27</f>
        <v>1/7</v>
      </c>
      <c r="C27" s="222">
        <f>input1!C27</f>
        <v>28494</v>
      </c>
      <c r="D27" s="223" t="str">
        <f>input1!D27</f>
        <v>ด.ช.ศุภณัฎฐ์  กันตวัฒน์สกุล</v>
      </c>
      <c r="E27" s="224">
        <f>input1!E27</f>
        <v>1</v>
      </c>
      <c r="F27" s="234" t="str">
        <f aca="true" t="shared" si="9" ref="F27:F45">IF(E27=1,"ชาย",IF(E27=2,"หญิง","-"))</f>
        <v>ชาย</v>
      </c>
      <c r="G27" s="235">
        <f>input2!AF27</f>
        <v>5</v>
      </c>
      <c r="H27" s="227" t="str">
        <f aca="true" t="shared" si="10" ref="H27:H45">IF(G27&gt;10,"เสี่ยง/มีปัญหา","ปกติ")</f>
        <v>ปกติ</v>
      </c>
      <c r="I27" s="236">
        <f>input2!AI27</f>
        <v>8</v>
      </c>
      <c r="J27" s="227" t="str">
        <f aca="true" t="shared" si="11" ref="J27:J45">IF(I27&gt;9,"เสี่ยง/มีปัญหา","ปกติ")</f>
        <v>ปกติ</v>
      </c>
      <c r="K27" s="235">
        <f>input2!AM27</f>
        <v>10</v>
      </c>
      <c r="L27" s="227" t="str">
        <f aca="true" t="shared" si="12" ref="L27:L45">IF(K27&gt;10,"เสี่ยง/มีปัญหา","ปกติ")</f>
        <v>ปกติ</v>
      </c>
      <c r="M27" s="236">
        <f>input2!AQ27</f>
        <v>11</v>
      </c>
      <c r="N27" s="227" t="str">
        <f aca="true" t="shared" si="13" ref="N27:N45">IF(M27&gt;9,"เสี่ยง/มีปัญหา","ปกติ")</f>
        <v>เสี่ยง/มีปัญหา</v>
      </c>
      <c r="O27" s="235">
        <f>input2!AS27</f>
        <v>8</v>
      </c>
      <c r="P27" s="229" t="str">
        <f aca="true" t="shared" si="14" ref="P27:P45">IF(O27&gt;10,"มีจุดแข็ง","ไม่มีจุดแข็ง")</f>
        <v>ไม่มีจุดแข็ง</v>
      </c>
      <c r="Q27" s="237">
        <f aca="true" t="shared" si="15" ref="Q27:Q45">G27+I27+K27+M27+O27</f>
        <v>42</v>
      </c>
      <c r="R27" s="238">
        <f aca="true" t="shared" si="16" ref="R27:R45">IF(Q27&lt;1,"-",Q27)</f>
        <v>42</v>
      </c>
      <c r="S27" s="232" t="str">
        <f aca="true" t="shared" si="17" ref="S27:S45">IF(R27&gt;48,"เสี่ยง/มีปัญหา","ปกติ")</f>
        <v>ปกติ</v>
      </c>
    </row>
    <row r="28" spans="1:19" ht="20.25">
      <c r="A28" s="239" t="s">
        <v>66</v>
      </c>
      <c r="B28" s="221" t="str">
        <f>input1!B28</f>
        <v>1/7</v>
      </c>
      <c r="C28" s="222">
        <f>input1!C28</f>
        <v>28495</v>
      </c>
      <c r="D28" s="223" t="str">
        <f>input1!D28</f>
        <v>ด.ช.ศุภวิชญ์  แก้วพริ้ง</v>
      </c>
      <c r="E28" s="224">
        <f>input1!E28</f>
        <v>1</v>
      </c>
      <c r="F28" s="234" t="str">
        <f t="shared" si="9"/>
        <v>ชาย</v>
      </c>
      <c r="G28" s="226">
        <f>input2!AF28</f>
        <v>5</v>
      </c>
      <c r="H28" s="227" t="str">
        <f t="shared" si="10"/>
        <v>ปกติ</v>
      </c>
      <c r="I28" s="228">
        <f>input2!AI28</f>
        <v>6</v>
      </c>
      <c r="J28" s="227" t="str">
        <f t="shared" si="11"/>
        <v>ปกติ</v>
      </c>
      <c r="K28" s="226">
        <f>input2!AM28</f>
        <v>9</v>
      </c>
      <c r="L28" s="227" t="str">
        <f t="shared" si="12"/>
        <v>ปกติ</v>
      </c>
      <c r="M28" s="228">
        <f>input2!AQ28</f>
        <v>10</v>
      </c>
      <c r="N28" s="227" t="str">
        <f t="shared" si="13"/>
        <v>เสี่ยง/มีปัญหา</v>
      </c>
      <c r="O28" s="226">
        <f>input2!AS28</f>
        <v>10</v>
      </c>
      <c r="P28" s="229" t="str">
        <f t="shared" si="14"/>
        <v>ไม่มีจุดแข็ง</v>
      </c>
      <c r="Q28" s="237">
        <f t="shared" si="15"/>
        <v>40</v>
      </c>
      <c r="R28" s="238">
        <f t="shared" si="16"/>
        <v>40</v>
      </c>
      <c r="S28" s="232" t="str">
        <f t="shared" si="17"/>
        <v>ปกติ</v>
      </c>
    </row>
    <row r="29" spans="1:19" ht="20.25">
      <c r="A29" s="240" t="s">
        <v>67</v>
      </c>
      <c r="B29" s="221" t="str">
        <f>input1!B29</f>
        <v>1/7</v>
      </c>
      <c r="C29" s="222">
        <f>input1!C29</f>
        <v>28496</v>
      </c>
      <c r="D29" s="223" t="str">
        <f>input1!D29</f>
        <v>ด.ช.แสงชัย  สวัสดิภาพ</v>
      </c>
      <c r="E29" s="224">
        <f>input1!E29</f>
        <v>1</v>
      </c>
      <c r="F29" s="234" t="str">
        <f t="shared" si="9"/>
        <v>ชาย</v>
      </c>
      <c r="G29" s="235">
        <f>input2!AF29</f>
        <v>5</v>
      </c>
      <c r="H29" s="227" t="str">
        <f t="shared" si="10"/>
        <v>ปกติ</v>
      </c>
      <c r="I29" s="236">
        <f>input2!AI29</f>
        <v>8</v>
      </c>
      <c r="J29" s="227" t="str">
        <f t="shared" si="11"/>
        <v>ปกติ</v>
      </c>
      <c r="K29" s="235">
        <f>input2!AM29</f>
        <v>10</v>
      </c>
      <c r="L29" s="227" t="str">
        <f t="shared" si="12"/>
        <v>ปกติ</v>
      </c>
      <c r="M29" s="236">
        <f>input2!AQ29</f>
        <v>9</v>
      </c>
      <c r="N29" s="227" t="str">
        <f t="shared" si="13"/>
        <v>ปกติ</v>
      </c>
      <c r="O29" s="235">
        <f>input2!AS29</f>
        <v>8</v>
      </c>
      <c r="P29" s="229" t="str">
        <f t="shared" si="14"/>
        <v>ไม่มีจุดแข็ง</v>
      </c>
      <c r="Q29" s="237">
        <f t="shared" si="15"/>
        <v>40</v>
      </c>
      <c r="R29" s="238">
        <f t="shared" si="16"/>
        <v>40</v>
      </c>
      <c r="S29" s="232" t="str">
        <f t="shared" si="17"/>
        <v>ปกติ</v>
      </c>
    </row>
    <row r="30" spans="1:19" ht="21" thickBot="1">
      <c r="A30" s="241" t="s">
        <v>68</v>
      </c>
      <c r="B30" s="242" t="str">
        <f>input1!B30</f>
        <v>1/7</v>
      </c>
      <c r="C30" s="243">
        <f>input1!C30</f>
        <v>28497</v>
      </c>
      <c r="D30" s="244" t="str">
        <f>input1!D30</f>
        <v>ด.ช.อภิสิทธิ์  อักษรชัย</v>
      </c>
      <c r="E30" s="245">
        <f>input1!E30</f>
        <v>1</v>
      </c>
      <c r="F30" s="246" t="str">
        <f t="shared" si="9"/>
        <v>ชาย</v>
      </c>
      <c r="G30" s="249">
        <f>input2!AF30</f>
        <v>9</v>
      </c>
      <c r="H30" s="248" t="str">
        <f t="shared" si="10"/>
        <v>ปกติ</v>
      </c>
      <c r="I30" s="249">
        <f>input2!AI30</f>
        <v>7</v>
      </c>
      <c r="J30" s="248" t="str">
        <f t="shared" si="11"/>
        <v>ปกติ</v>
      </c>
      <c r="K30" s="247">
        <f>input2!AM30</f>
        <v>9</v>
      </c>
      <c r="L30" s="248" t="str">
        <f t="shared" si="12"/>
        <v>ปกติ</v>
      </c>
      <c r="M30" s="249">
        <f>input2!AQ30</f>
        <v>10</v>
      </c>
      <c r="N30" s="248" t="str">
        <f t="shared" si="13"/>
        <v>เสี่ยง/มีปัญหา</v>
      </c>
      <c r="O30" s="247">
        <f>input2!AS30</f>
        <v>9</v>
      </c>
      <c r="P30" s="250" t="str">
        <f t="shared" si="14"/>
        <v>ไม่มีจุดแข็ง</v>
      </c>
      <c r="Q30" s="251">
        <f t="shared" si="15"/>
        <v>44</v>
      </c>
      <c r="R30" s="252">
        <f t="shared" si="16"/>
        <v>44</v>
      </c>
      <c r="S30" s="246" t="str">
        <f t="shared" si="17"/>
        <v>ปกติ</v>
      </c>
    </row>
    <row r="31" spans="1:19" ht="20.25">
      <c r="A31" s="220" t="s">
        <v>69</v>
      </c>
      <c r="B31" s="221" t="str">
        <f>input1!B31</f>
        <v>1/7</v>
      </c>
      <c r="C31" s="222">
        <f>input1!C31</f>
        <v>28498</v>
      </c>
      <c r="D31" s="223" t="str">
        <f>input1!D31</f>
        <v>ด.ญ.กาญจนา  ชะนา</v>
      </c>
      <c r="E31" s="224">
        <f>input1!E31</f>
        <v>2</v>
      </c>
      <c r="F31" s="232" t="str">
        <f t="shared" si="9"/>
        <v>หญิง</v>
      </c>
      <c r="G31" s="226">
        <f>input2!AF31</f>
        <v>5</v>
      </c>
      <c r="H31" s="227" t="str">
        <f t="shared" si="10"/>
        <v>ปกติ</v>
      </c>
      <c r="I31" s="228">
        <f>input2!AI31</f>
        <v>7</v>
      </c>
      <c r="J31" s="227" t="str">
        <f t="shared" si="11"/>
        <v>ปกติ</v>
      </c>
      <c r="K31" s="226">
        <f>input2!AM31</f>
        <v>10</v>
      </c>
      <c r="L31" s="227" t="str">
        <f t="shared" si="12"/>
        <v>ปกติ</v>
      </c>
      <c r="M31" s="228">
        <f>input2!AQ31</f>
        <v>9</v>
      </c>
      <c r="N31" s="227" t="str">
        <f t="shared" si="13"/>
        <v>ปกติ</v>
      </c>
      <c r="O31" s="226">
        <f>input2!AS31</f>
        <v>10</v>
      </c>
      <c r="P31" s="229" t="str">
        <f t="shared" si="14"/>
        <v>ไม่มีจุดแข็ง</v>
      </c>
      <c r="Q31" s="230">
        <f t="shared" si="15"/>
        <v>41</v>
      </c>
      <c r="R31" s="231">
        <f t="shared" si="16"/>
        <v>41</v>
      </c>
      <c r="S31" s="232" t="str">
        <f t="shared" si="17"/>
        <v>ปกติ</v>
      </c>
    </row>
    <row r="32" spans="1:19" ht="20.25">
      <c r="A32" s="233" t="s">
        <v>70</v>
      </c>
      <c r="B32" s="221" t="str">
        <f>input1!B32</f>
        <v>1/7</v>
      </c>
      <c r="C32" s="222">
        <f>input1!C32</f>
        <v>28499</v>
      </c>
      <c r="D32" s="223" t="str">
        <f>input1!D32</f>
        <v>ด.ญ.กิติยาภรณ์  โพธิ์ไพร</v>
      </c>
      <c r="E32" s="224">
        <f>input1!E32</f>
        <v>2</v>
      </c>
      <c r="F32" s="234" t="str">
        <f t="shared" si="9"/>
        <v>หญิง</v>
      </c>
      <c r="G32" s="226">
        <f>input2!AF32</f>
        <v>9</v>
      </c>
      <c r="H32" s="227" t="str">
        <f t="shared" si="10"/>
        <v>ปกติ</v>
      </c>
      <c r="I32" s="228">
        <f>input2!AI32</f>
        <v>7</v>
      </c>
      <c r="J32" s="227" t="str">
        <f t="shared" si="11"/>
        <v>ปกติ</v>
      </c>
      <c r="K32" s="226">
        <f>input2!AM32</f>
        <v>12</v>
      </c>
      <c r="L32" s="227" t="str">
        <f t="shared" si="12"/>
        <v>เสี่ยง/มีปัญหา</v>
      </c>
      <c r="M32" s="228">
        <f>input2!AQ32</f>
        <v>10</v>
      </c>
      <c r="N32" s="227" t="str">
        <f t="shared" si="13"/>
        <v>เสี่ยง/มีปัญหา</v>
      </c>
      <c r="O32" s="226">
        <f>input2!AS32</f>
        <v>10</v>
      </c>
      <c r="P32" s="229" t="str">
        <f t="shared" si="14"/>
        <v>ไม่มีจุดแข็ง</v>
      </c>
      <c r="Q32" s="237">
        <f t="shared" si="15"/>
        <v>48</v>
      </c>
      <c r="R32" s="238">
        <f t="shared" si="16"/>
        <v>48</v>
      </c>
      <c r="S32" s="232" t="str">
        <f t="shared" si="17"/>
        <v>ปกติ</v>
      </c>
    </row>
    <row r="33" spans="1:19" ht="20.25">
      <c r="A33" s="239" t="s">
        <v>71</v>
      </c>
      <c r="B33" s="221" t="str">
        <f>input1!B33</f>
        <v>1/7</v>
      </c>
      <c r="C33" s="222">
        <f>input1!C33</f>
        <v>28500</v>
      </c>
      <c r="D33" s="223" t="str">
        <f>input1!D33</f>
        <v>ด.ญ.ชนากานต์  แสงสวน</v>
      </c>
      <c r="E33" s="224">
        <f>input1!E33</f>
        <v>2</v>
      </c>
      <c r="F33" s="234" t="str">
        <f t="shared" si="9"/>
        <v>หญิง</v>
      </c>
      <c r="G33" s="235">
        <f>input2!AF33</f>
        <v>7</v>
      </c>
      <c r="H33" s="227" t="str">
        <f t="shared" si="10"/>
        <v>ปกติ</v>
      </c>
      <c r="I33" s="236">
        <f>input2!AI33</f>
        <v>8</v>
      </c>
      <c r="J33" s="227" t="str">
        <f t="shared" si="11"/>
        <v>ปกติ</v>
      </c>
      <c r="K33" s="235">
        <f>input2!AM33</f>
        <v>11</v>
      </c>
      <c r="L33" s="227" t="str">
        <f t="shared" si="12"/>
        <v>เสี่ยง/มีปัญหา</v>
      </c>
      <c r="M33" s="236">
        <f>input2!AQ33</f>
        <v>10</v>
      </c>
      <c r="N33" s="227" t="str">
        <f t="shared" si="13"/>
        <v>เสี่ยง/มีปัญหา</v>
      </c>
      <c r="O33" s="235">
        <f>input2!AS33</f>
        <v>8</v>
      </c>
      <c r="P33" s="229" t="str">
        <f t="shared" si="14"/>
        <v>ไม่มีจุดแข็ง</v>
      </c>
      <c r="Q33" s="237">
        <f t="shared" si="15"/>
        <v>44</v>
      </c>
      <c r="R33" s="238">
        <f t="shared" si="16"/>
        <v>44</v>
      </c>
      <c r="S33" s="232" t="str">
        <f t="shared" si="17"/>
        <v>ปกติ</v>
      </c>
    </row>
    <row r="34" spans="1:19" ht="20.25">
      <c r="A34" s="240" t="s">
        <v>72</v>
      </c>
      <c r="B34" s="221" t="str">
        <f>input1!B34</f>
        <v>1/7</v>
      </c>
      <c r="C34" s="222">
        <f>input1!C34</f>
        <v>28501</v>
      </c>
      <c r="D34" s="223" t="str">
        <f>input1!D34</f>
        <v>ด.ญ.ฐิติพร  เนินไธสงค์</v>
      </c>
      <c r="E34" s="224">
        <f>input1!E34</f>
        <v>2</v>
      </c>
      <c r="F34" s="234" t="str">
        <f t="shared" si="9"/>
        <v>หญิง</v>
      </c>
      <c r="G34" s="226">
        <f>input2!AF34</f>
        <v>5</v>
      </c>
      <c r="H34" s="227" t="str">
        <f t="shared" si="10"/>
        <v>ปกติ</v>
      </c>
      <c r="I34" s="228">
        <f>input2!AI34</f>
        <v>7</v>
      </c>
      <c r="J34" s="227" t="str">
        <f t="shared" si="11"/>
        <v>ปกติ</v>
      </c>
      <c r="K34" s="226">
        <f>input2!AM34</f>
        <v>9</v>
      </c>
      <c r="L34" s="227" t="str">
        <f t="shared" si="12"/>
        <v>ปกติ</v>
      </c>
      <c r="M34" s="228">
        <f>input2!AQ34</f>
        <v>10</v>
      </c>
      <c r="N34" s="227" t="str">
        <f t="shared" si="13"/>
        <v>เสี่ยง/มีปัญหา</v>
      </c>
      <c r="O34" s="226">
        <f>input2!AS34</f>
        <v>10</v>
      </c>
      <c r="P34" s="229" t="str">
        <f t="shared" si="14"/>
        <v>ไม่มีจุดแข็ง</v>
      </c>
      <c r="Q34" s="237">
        <f t="shared" si="15"/>
        <v>41</v>
      </c>
      <c r="R34" s="238">
        <f t="shared" si="16"/>
        <v>41</v>
      </c>
      <c r="S34" s="232" t="str">
        <f t="shared" si="17"/>
        <v>ปกติ</v>
      </c>
    </row>
    <row r="35" spans="1:19" ht="21" thickBot="1">
      <c r="A35" s="241" t="s">
        <v>73</v>
      </c>
      <c r="B35" s="242" t="str">
        <f>input1!B35</f>
        <v>1/7</v>
      </c>
      <c r="C35" s="243">
        <f>input1!C35</f>
        <v>28502</v>
      </c>
      <c r="D35" s="244" t="str">
        <f>input1!D35</f>
        <v>ด.ญ.ธัญวรัตน์  ยานปิน</v>
      </c>
      <c r="E35" s="245">
        <f>input1!E35</f>
        <v>2</v>
      </c>
      <c r="F35" s="246" t="str">
        <f t="shared" si="9"/>
        <v>หญิง</v>
      </c>
      <c r="G35" s="249">
        <f>input2!AF35</f>
        <v>9</v>
      </c>
      <c r="H35" s="248" t="str">
        <f t="shared" si="10"/>
        <v>ปกติ</v>
      </c>
      <c r="I35" s="249">
        <f>input2!AI35</f>
        <v>9</v>
      </c>
      <c r="J35" s="248" t="str">
        <f t="shared" si="11"/>
        <v>ปกติ</v>
      </c>
      <c r="K35" s="247">
        <f>input2!AM35</f>
        <v>10</v>
      </c>
      <c r="L35" s="248" t="str">
        <f t="shared" si="12"/>
        <v>ปกติ</v>
      </c>
      <c r="M35" s="249">
        <f>input2!AQ35</f>
        <v>10</v>
      </c>
      <c r="N35" s="248" t="str">
        <f t="shared" si="13"/>
        <v>เสี่ยง/มีปัญหา</v>
      </c>
      <c r="O35" s="247">
        <f>input2!AS35</f>
        <v>10</v>
      </c>
      <c r="P35" s="250" t="str">
        <f t="shared" si="14"/>
        <v>ไม่มีจุดแข็ง</v>
      </c>
      <c r="Q35" s="251">
        <f t="shared" si="15"/>
        <v>48</v>
      </c>
      <c r="R35" s="252">
        <f t="shared" si="16"/>
        <v>48</v>
      </c>
      <c r="S35" s="246" t="str">
        <f t="shared" si="17"/>
        <v>ปกติ</v>
      </c>
    </row>
    <row r="36" spans="1:19" ht="20.25">
      <c r="A36" s="220" t="s">
        <v>74</v>
      </c>
      <c r="B36" s="221" t="str">
        <f>input1!B36</f>
        <v>1/7</v>
      </c>
      <c r="C36" s="222">
        <f>input1!C36</f>
        <v>28503</v>
      </c>
      <c r="D36" s="223" t="str">
        <f>input1!D36</f>
        <v>ด.ญ.น้ำฝน  วงษ์สนอง</v>
      </c>
      <c r="E36" s="224">
        <f>input1!E36</f>
        <v>2</v>
      </c>
      <c r="F36" s="232" t="str">
        <f t="shared" si="9"/>
        <v>หญิง</v>
      </c>
      <c r="G36" s="226">
        <f>input2!AF36</f>
        <v>8</v>
      </c>
      <c r="H36" s="227" t="str">
        <f t="shared" si="10"/>
        <v>ปกติ</v>
      </c>
      <c r="I36" s="228">
        <f>input2!AI36</f>
        <v>8</v>
      </c>
      <c r="J36" s="227" t="str">
        <f t="shared" si="11"/>
        <v>ปกติ</v>
      </c>
      <c r="K36" s="226">
        <f>input2!AM36</f>
        <v>10</v>
      </c>
      <c r="L36" s="227" t="str">
        <f t="shared" si="12"/>
        <v>ปกติ</v>
      </c>
      <c r="M36" s="228">
        <f>input2!AQ36</f>
        <v>8</v>
      </c>
      <c r="N36" s="227" t="str">
        <f t="shared" si="13"/>
        <v>ปกติ</v>
      </c>
      <c r="O36" s="226">
        <f>input2!AS36</f>
        <v>9</v>
      </c>
      <c r="P36" s="229" t="str">
        <f t="shared" si="14"/>
        <v>ไม่มีจุดแข็ง</v>
      </c>
      <c r="Q36" s="230">
        <f t="shared" si="15"/>
        <v>43</v>
      </c>
      <c r="R36" s="231">
        <f t="shared" si="16"/>
        <v>43</v>
      </c>
      <c r="S36" s="232" t="str">
        <f t="shared" si="17"/>
        <v>ปกติ</v>
      </c>
    </row>
    <row r="37" spans="1:19" ht="20.25">
      <c r="A37" s="233" t="s">
        <v>75</v>
      </c>
      <c r="B37" s="221" t="str">
        <f>input1!B37</f>
        <v>1/7</v>
      </c>
      <c r="C37" s="222">
        <f>input1!C37</f>
        <v>28504</v>
      </c>
      <c r="D37" s="223" t="str">
        <f>input1!D37</f>
        <v>ด.ญ.ปวีณา  งามสมนึก</v>
      </c>
      <c r="E37" s="224">
        <f>input1!E37</f>
        <v>2</v>
      </c>
      <c r="F37" s="234" t="str">
        <f t="shared" si="9"/>
        <v>หญิง</v>
      </c>
      <c r="G37" s="235">
        <f>input2!AF37</f>
        <v>7</v>
      </c>
      <c r="H37" s="227" t="str">
        <f t="shared" si="10"/>
        <v>ปกติ</v>
      </c>
      <c r="I37" s="236">
        <f>input2!AI37</f>
        <v>7</v>
      </c>
      <c r="J37" s="227" t="str">
        <f t="shared" si="11"/>
        <v>ปกติ</v>
      </c>
      <c r="K37" s="235">
        <f>input2!AM37</f>
        <v>7</v>
      </c>
      <c r="L37" s="227" t="str">
        <f t="shared" si="12"/>
        <v>ปกติ</v>
      </c>
      <c r="M37" s="236">
        <f>input2!AQ37</f>
        <v>9</v>
      </c>
      <c r="N37" s="227" t="str">
        <f t="shared" si="13"/>
        <v>ปกติ</v>
      </c>
      <c r="O37" s="235">
        <f>input2!AS37</f>
        <v>10</v>
      </c>
      <c r="P37" s="229" t="str">
        <f t="shared" si="14"/>
        <v>ไม่มีจุดแข็ง</v>
      </c>
      <c r="Q37" s="237">
        <f t="shared" si="15"/>
        <v>40</v>
      </c>
      <c r="R37" s="238">
        <f t="shared" si="16"/>
        <v>40</v>
      </c>
      <c r="S37" s="232" t="str">
        <f t="shared" si="17"/>
        <v>ปกติ</v>
      </c>
    </row>
    <row r="38" spans="1:19" ht="20.25">
      <c r="A38" s="239" t="s">
        <v>76</v>
      </c>
      <c r="B38" s="221" t="str">
        <f>input1!B38</f>
        <v>1/7</v>
      </c>
      <c r="C38" s="222">
        <f>input1!C38</f>
        <v>28505</v>
      </c>
      <c r="D38" s="223" t="str">
        <f>input1!D38</f>
        <v>ด.ญ.พรไพลิน  เครือยศ</v>
      </c>
      <c r="E38" s="224">
        <f>input1!E38</f>
        <v>2</v>
      </c>
      <c r="F38" s="234" t="str">
        <f t="shared" si="9"/>
        <v>หญิง</v>
      </c>
      <c r="G38" s="226">
        <f>input2!AF38</f>
        <v>6</v>
      </c>
      <c r="H38" s="227" t="str">
        <f t="shared" si="10"/>
        <v>ปกติ</v>
      </c>
      <c r="I38" s="228">
        <f>input2!AI38</f>
        <v>7</v>
      </c>
      <c r="J38" s="227" t="str">
        <f t="shared" si="11"/>
        <v>ปกติ</v>
      </c>
      <c r="K38" s="226">
        <f>input2!AM38</f>
        <v>10</v>
      </c>
      <c r="L38" s="227" t="str">
        <f t="shared" si="12"/>
        <v>ปกติ</v>
      </c>
      <c r="M38" s="228">
        <f>input2!AQ38</f>
        <v>9</v>
      </c>
      <c r="N38" s="227" t="str">
        <f t="shared" si="13"/>
        <v>ปกติ</v>
      </c>
      <c r="O38" s="226">
        <f>input2!AS38</f>
        <v>10</v>
      </c>
      <c r="P38" s="229" t="str">
        <f t="shared" si="14"/>
        <v>ไม่มีจุดแข็ง</v>
      </c>
      <c r="Q38" s="237">
        <f t="shared" si="15"/>
        <v>42</v>
      </c>
      <c r="R38" s="238">
        <f t="shared" si="16"/>
        <v>42</v>
      </c>
      <c r="S38" s="232" t="str">
        <f t="shared" si="17"/>
        <v>ปกติ</v>
      </c>
    </row>
    <row r="39" spans="1:19" ht="20.25">
      <c r="A39" s="240" t="s">
        <v>77</v>
      </c>
      <c r="B39" s="221" t="str">
        <f>input1!B39</f>
        <v>1/7</v>
      </c>
      <c r="C39" s="222">
        <f>input1!C39</f>
        <v>28506</v>
      </c>
      <c r="D39" s="223" t="str">
        <f>input1!D39</f>
        <v>ด.ญ.พรรณพัชร  แตงเกิด</v>
      </c>
      <c r="E39" s="224">
        <f>input1!E39</f>
        <v>2</v>
      </c>
      <c r="F39" s="234" t="str">
        <f t="shared" si="9"/>
        <v>หญิง</v>
      </c>
      <c r="G39" s="235">
        <f>input2!AF39</f>
        <v>8</v>
      </c>
      <c r="H39" s="227" t="str">
        <f t="shared" si="10"/>
        <v>ปกติ</v>
      </c>
      <c r="I39" s="236">
        <f>input2!AI39</f>
        <v>8</v>
      </c>
      <c r="J39" s="227" t="str">
        <f t="shared" si="11"/>
        <v>ปกติ</v>
      </c>
      <c r="K39" s="235">
        <f>input2!AM39</f>
        <v>9</v>
      </c>
      <c r="L39" s="227" t="str">
        <f t="shared" si="12"/>
        <v>ปกติ</v>
      </c>
      <c r="M39" s="236">
        <f>input2!AQ39</f>
        <v>8</v>
      </c>
      <c r="N39" s="227" t="str">
        <f t="shared" si="13"/>
        <v>ปกติ</v>
      </c>
      <c r="O39" s="235">
        <f>input2!AS39</f>
        <v>10</v>
      </c>
      <c r="P39" s="229" t="str">
        <f t="shared" si="14"/>
        <v>ไม่มีจุดแข็ง</v>
      </c>
      <c r="Q39" s="237">
        <f t="shared" si="15"/>
        <v>43</v>
      </c>
      <c r="R39" s="238">
        <f t="shared" si="16"/>
        <v>43</v>
      </c>
      <c r="S39" s="232" t="str">
        <f t="shared" si="17"/>
        <v>ปกติ</v>
      </c>
    </row>
    <row r="40" spans="1:19" ht="21" thickBot="1">
      <c r="A40" s="241" t="s">
        <v>78</v>
      </c>
      <c r="B40" s="242" t="str">
        <f>input1!B40</f>
        <v>1/7</v>
      </c>
      <c r="C40" s="243">
        <f>input1!C40</f>
        <v>28507</v>
      </c>
      <c r="D40" s="244" t="str">
        <f>input1!D40</f>
        <v>ด.ญ.พัชราภรณ์  ชาวนา</v>
      </c>
      <c r="E40" s="245">
        <f>input1!E40</f>
        <v>2</v>
      </c>
      <c r="F40" s="246" t="str">
        <f t="shared" si="9"/>
        <v>หญิง</v>
      </c>
      <c r="G40" s="249">
        <f>input2!AF40</f>
        <v>9</v>
      </c>
      <c r="H40" s="248" t="str">
        <f t="shared" si="10"/>
        <v>ปกติ</v>
      </c>
      <c r="I40" s="249">
        <f>input2!AI40</f>
        <v>6</v>
      </c>
      <c r="J40" s="248" t="str">
        <f t="shared" si="11"/>
        <v>ปกติ</v>
      </c>
      <c r="K40" s="247">
        <f>input2!AM40</f>
        <v>10</v>
      </c>
      <c r="L40" s="248" t="str">
        <f t="shared" si="12"/>
        <v>ปกติ</v>
      </c>
      <c r="M40" s="249">
        <f>input2!AQ40</f>
        <v>8</v>
      </c>
      <c r="N40" s="248" t="str">
        <f t="shared" si="13"/>
        <v>ปกติ</v>
      </c>
      <c r="O40" s="247">
        <f>input2!AS40</f>
        <v>9</v>
      </c>
      <c r="P40" s="250" t="str">
        <f t="shared" si="14"/>
        <v>ไม่มีจุดแข็ง</v>
      </c>
      <c r="Q40" s="251">
        <f t="shared" si="15"/>
        <v>42</v>
      </c>
      <c r="R40" s="252">
        <f t="shared" si="16"/>
        <v>42</v>
      </c>
      <c r="S40" s="246" t="str">
        <f t="shared" si="17"/>
        <v>ปกติ</v>
      </c>
    </row>
    <row r="41" spans="1:19" ht="20.25">
      <c r="A41" s="220" t="s">
        <v>79</v>
      </c>
      <c r="B41" s="221" t="str">
        <f>input1!B41</f>
        <v>1/7</v>
      </c>
      <c r="C41" s="222">
        <f>input1!C41</f>
        <v>28508</v>
      </c>
      <c r="D41" s="223" t="str">
        <f>input1!D41</f>
        <v>ด.ญ.ฟารีดาห์  คันธทรัพย์</v>
      </c>
      <c r="E41" s="224">
        <f>input1!E41</f>
        <v>2</v>
      </c>
      <c r="F41" s="232" t="str">
        <f t="shared" si="9"/>
        <v>หญิง</v>
      </c>
      <c r="G41" s="226">
        <f>input2!AF41</f>
        <v>10</v>
      </c>
      <c r="H41" s="227" t="str">
        <f t="shared" si="10"/>
        <v>ปกติ</v>
      </c>
      <c r="I41" s="228">
        <f>input2!AI41</f>
        <v>6</v>
      </c>
      <c r="J41" s="227" t="str">
        <f t="shared" si="11"/>
        <v>ปกติ</v>
      </c>
      <c r="K41" s="226">
        <f>input2!AM41</f>
        <v>8</v>
      </c>
      <c r="L41" s="227" t="str">
        <f t="shared" si="12"/>
        <v>ปกติ</v>
      </c>
      <c r="M41" s="228">
        <f>input2!AQ41</f>
        <v>9</v>
      </c>
      <c r="N41" s="227" t="str">
        <f t="shared" si="13"/>
        <v>ปกติ</v>
      </c>
      <c r="O41" s="226">
        <f>input2!AS41</f>
        <v>10</v>
      </c>
      <c r="P41" s="229" t="str">
        <f t="shared" si="14"/>
        <v>ไม่มีจุดแข็ง</v>
      </c>
      <c r="Q41" s="230">
        <f t="shared" si="15"/>
        <v>43</v>
      </c>
      <c r="R41" s="231">
        <f t="shared" si="16"/>
        <v>43</v>
      </c>
      <c r="S41" s="232" t="str">
        <f t="shared" si="17"/>
        <v>ปกติ</v>
      </c>
    </row>
    <row r="42" spans="1:19" ht="20.25">
      <c r="A42" s="233" t="s">
        <v>80</v>
      </c>
      <c r="B42" s="221" t="str">
        <f>input1!B42</f>
        <v>1/7</v>
      </c>
      <c r="C42" s="222">
        <f>input1!C42</f>
        <v>28509</v>
      </c>
      <c r="D42" s="223" t="str">
        <f>input1!D42</f>
        <v>ด.ญ.พิมพ์ลภัส  กลางโยธี</v>
      </c>
      <c r="E42" s="224">
        <f>input1!E42</f>
        <v>2</v>
      </c>
      <c r="F42" s="234" t="str">
        <f t="shared" si="9"/>
        <v>หญิง</v>
      </c>
      <c r="G42" s="226">
        <f>input2!AF42</f>
        <v>10</v>
      </c>
      <c r="H42" s="227" t="str">
        <f t="shared" si="10"/>
        <v>ปกติ</v>
      </c>
      <c r="I42" s="228">
        <f>input2!AI42</f>
        <v>6</v>
      </c>
      <c r="J42" s="227" t="str">
        <f t="shared" si="11"/>
        <v>ปกติ</v>
      </c>
      <c r="K42" s="226">
        <f>input2!AM42</f>
        <v>9</v>
      </c>
      <c r="L42" s="227" t="str">
        <f t="shared" si="12"/>
        <v>ปกติ</v>
      </c>
      <c r="M42" s="228">
        <f>input2!AQ42</f>
        <v>10</v>
      </c>
      <c r="N42" s="227" t="str">
        <f t="shared" si="13"/>
        <v>เสี่ยง/มีปัญหา</v>
      </c>
      <c r="O42" s="226">
        <f>input2!AS42</f>
        <v>10</v>
      </c>
      <c r="P42" s="229" t="str">
        <f t="shared" si="14"/>
        <v>ไม่มีจุดแข็ง</v>
      </c>
      <c r="Q42" s="237">
        <f t="shared" si="15"/>
        <v>45</v>
      </c>
      <c r="R42" s="238">
        <f t="shared" si="16"/>
        <v>45</v>
      </c>
      <c r="S42" s="232" t="str">
        <f t="shared" si="17"/>
        <v>ปกติ</v>
      </c>
    </row>
    <row r="43" spans="1:19" ht="20.25">
      <c r="A43" s="239" t="s">
        <v>81</v>
      </c>
      <c r="B43" s="221" t="str">
        <f>input1!B43</f>
        <v>1/7</v>
      </c>
      <c r="C43" s="222">
        <f>input1!C43</f>
        <v>28510</v>
      </c>
      <c r="D43" s="223" t="str">
        <f>input1!D43</f>
        <v>ด.ญ.เพ็ชรรัตน์  ราชฉวาง</v>
      </c>
      <c r="E43" s="224">
        <f>input1!E43</f>
        <v>2</v>
      </c>
      <c r="F43" s="234" t="str">
        <f t="shared" si="9"/>
        <v>หญิง</v>
      </c>
      <c r="G43" s="235">
        <f>input2!AF43</f>
        <v>7</v>
      </c>
      <c r="H43" s="227" t="str">
        <f t="shared" si="10"/>
        <v>ปกติ</v>
      </c>
      <c r="I43" s="236">
        <f>input2!AI43</f>
        <v>8</v>
      </c>
      <c r="J43" s="227" t="str">
        <f t="shared" si="11"/>
        <v>ปกติ</v>
      </c>
      <c r="K43" s="235">
        <f>input2!AM43</f>
        <v>9</v>
      </c>
      <c r="L43" s="227" t="str">
        <f t="shared" si="12"/>
        <v>ปกติ</v>
      </c>
      <c r="M43" s="236">
        <f>input2!AQ43</f>
        <v>8</v>
      </c>
      <c r="N43" s="227" t="str">
        <f t="shared" si="13"/>
        <v>ปกติ</v>
      </c>
      <c r="O43" s="235">
        <f>input2!AS43</f>
        <v>10</v>
      </c>
      <c r="P43" s="229" t="str">
        <f t="shared" si="14"/>
        <v>ไม่มีจุดแข็ง</v>
      </c>
      <c r="Q43" s="237">
        <f t="shared" si="15"/>
        <v>42</v>
      </c>
      <c r="R43" s="238">
        <f t="shared" si="16"/>
        <v>42</v>
      </c>
      <c r="S43" s="232" t="str">
        <f t="shared" si="17"/>
        <v>ปกติ</v>
      </c>
    </row>
    <row r="44" spans="1:19" ht="20.25">
      <c r="A44" s="240" t="s">
        <v>82</v>
      </c>
      <c r="B44" s="221" t="str">
        <f>input1!B44</f>
        <v>1/7</v>
      </c>
      <c r="C44" s="222">
        <f>input1!C44</f>
        <v>28511</v>
      </c>
      <c r="D44" s="223" t="str">
        <f>input1!D44</f>
        <v>ด.ญ.ภาวินี  ซามาตร</v>
      </c>
      <c r="E44" s="224">
        <f>input1!E44</f>
        <v>2</v>
      </c>
      <c r="F44" s="234" t="str">
        <f t="shared" si="9"/>
        <v>หญิง</v>
      </c>
      <c r="G44" s="226">
        <f>input2!AF44</f>
        <v>6</v>
      </c>
      <c r="H44" s="227" t="str">
        <f t="shared" si="10"/>
        <v>ปกติ</v>
      </c>
      <c r="I44" s="228">
        <f>input2!AI44</f>
        <v>7</v>
      </c>
      <c r="J44" s="227" t="str">
        <f t="shared" si="11"/>
        <v>ปกติ</v>
      </c>
      <c r="K44" s="226">
        <f>input2!AM44</f>
        <v>8</v>
      </c>
      <c r="L44" s="227" t="str">
        <f t="shared" si="12"/>
        <v>ปกติ</v>
      </c>
      <c r="M44" s="228">
        <f>input2!AQ44</f>
        <v>9</v>
      </c>
      <c r="N44" s="227" t="str">
        <f t="shared" si="13"/>
        <v>ปกติ</v>
      </c>
      <c r="O44" s="226">
        <f>input2!AS44</f>
        <v>9</v>
      </c>
      <c r="P44" s="229" t="str">
        <f t="shared" si="14"/>
        <v>ไม่มีจุดแข็ง</v>
      </c>
      <c r="Q44" s="237">
        <f t="shared" si="15"/>
        <v>39</v>
      </c>
      <c r="R44" s="238">
        <f t="shared" si="16"/>
        <v>39</v>
      </c>
      <c r="S44" s="232" t="str">
        <f t="shared" si="17"/>
        <v>ปกติ</v>
      </c>
    </row>
    <row r="45" spans="1:19" ht="21" thickBot="1">
      <c r="A45" s="241" t="s">
        <v>83</v>
      </c>
      <c r="B45" s="242" t="str">
        <f>input1!B45</f>
        <v>1/7</v>
      </c>
      <c r="C45" s="243">
        <f>input1!C45</f>
        <v>28512</v>
      </c>
      <c r="D45" s="244" t="str">
        <f>input1!D45</f>
        <v>ด.ญ.มณีนันท์  สุขะ</v>
      </c>
      <c r="E45" s="245">
        <f>input1!E45</f>
        <v>2</v>
      </c>
      <c r="F45" s="246" t="str">
        <f t="shared" si="9"/>
        <v>หญิง</v>
      </c>
      <c r="G45" s="249">
        <f>input2!AF45</f>
        <v>6</v>
      </c>
      <c r="H45" s="248" t="str">
        <f t="shared" si="10"/>
        <v>ปกติ</v>
      </c>
      <c r="I45" s="249">
        <f>input2!AI45</f>
        <v>8</v>
      </c>
      <c r="J45" s="248" t="str">
        <f t="shared" si="11"/>
        <v>ปกติ</v>
      </c>
      <c r="K45" s="247">
        <f>input2!AM45</f>
        <v>10</v>
      </c>
      <c r="L45" s="248" t="str">
        <f t="shared" si="12"/>
        <v>ปกติ</v>
      </c>
      <c r="M45" s="249">
        <f>input2!AQ45</f>
        <v>10</v>
      </c>
      <c r="N45" s="248" t="str">
        <f t="shared" si="13"/>
        <v>เสี่ยง/มีปัญหา</v>
      </c>
      <c r="O45" s="247">
        <f>input2!AS45</f>
        <v>10</v>
      </c>
      <c r="P45" s="250" t="str">
        <f t="shared" si="14"/>
        <v>ไม่มีจุดแข็ง</v>
      </c>
      <c r="Q45" s="251">
        <f t="shared" si="15"/>
        <v>44</v>
      </c>
      <c r="R45" s="252">
        <f t="shared" si="16"/>
        <v>44</v>
      </c>
      <c r="S45" s="246" t="str">
        <f t="shared" si="17"/>
        <v>ปกติ</v>
      </c>
    </row>
    <row r="46" spans="1:19" ht="20.25">
      <c r="A46" s="220" t="s">
        <v>84</v>
      </c>
      <c r="B46" s="221" t="str">
        <f>input1!B46</f>
        <v>1/7</v>
      </c>
      <c r="C46" s="222">
        <f>input1!C46</f>
        <v>28513</v>
      </c>
      <c r="D46" s="223" t="str">
        <f>input1!D46</f>
        <v>ด.ญ.วรวรรณ  นาคสุวรรณ์</v>
      </c>
      <c r="E46" s="224">
        <f>input1!E46</f>
        <v>2</v>
      </c>
      <c r="F46" s="232" t="str">
        <f aca="true" t="shared" si="18" ref="F46:F53">IF(E46=1,"ชาย",IF(E46=2,"หญิง","-"))</f>
        <v>หญิง</v>
      </c>
      <c r="G46" s="226">
        <f>input2!AF46</f>
        <v>9</v>
      </c>
      <c r="H46" s="227" t="str">
        <f aca="true" t="shared" si="19" ref="H46:H53">IF(G46&gt;10,"เสี่ยง/มีปัญหา","ปกติ")</f>
        <v>ปกติ</v>
      </c>
      <c r="I46" s="228">
        <f>input2!AI46</f>
        <v>8</v>
      </c>
      <c r="J46" s="227" t="str">
        <f aca="true" t="shared" si="20" ref="J46:J53">IF(I46&gt;9,"เสี่ยง/มีปัญหา","ปกติ")</f>
        <v>ปกติ</v>
      </c>
      <c r="K46" s="226">
        <f>input2!AM46</f>
        <v>8</v>
      </c>
      <c r="L46" s="227" t="str">
        <f aca="true" t="shared" si="21" ref="L46:L53">IF(K46&gt;10,"เสี่ยง/มีปัญหา","ปกติ")</f>
        <v>ปกติ</v>
      </c>
      <c r="M46" s="228">
        <f>input2!AQ46</f>
        <v>10</v>
      </c>
      <c r="N46" s="227" t="str">
        <f aca="true" t="shared" si="22" ref="N46:N53">IF(M46&gt;9,"เสี่ยง/มีปัญหา","ปกติ")</f>
        <v>เสี่ยง/มีปัญหา</v>
      </c>
      <c r="O46" s="226">
        <f>input2!AS46</f>
        <v>10</v>
      </c>
      <c r="P46" s="229" t="str">
        <f aca="true" t="shared" si="23" ref="P46:P53">IF(O46&gt;10,"มีจุดแข็ง","ไม่มีจุดแข็ง")</f>
        <v>ไม่มีจุดแข็ง</v>
      </c>
      <c r="Q46" s="230">
        <f aca="true" t="shared" si="24" ref="Q46:Q53">G46+I46+K46+M46+O46</f>
        <v>45</v>
      </c>
      <c r="R46" s="231">
        <f aca="true" t="shared" si="25" ref="R46:R53">IF(Q46&lt;1,"-",Q46)</f>
        <v>45</v>
      </c>
      <c r="S46" s="232" t="str">
        <f aca="true" t="shared" si="26" ref="S46:S53">IF(R46&gt;48,"เสี่ยง/มีปัญหา","ปกติ")</f>
        <v>ปกติ</v>
      </c>
    </row>
    <row r="47" spans="1:19" ht="20.25">
      <c r="A47" s="233" t="s">
        <v>85</v>
      </c>
      <c r="B47" s="221" t="str">
        <f>input1!B47</f>
        <v>1/7</v>
      </c>
      <c r="C47" s="222">
        <f>input1!C47</f>
        <v>28514</v>
      </c>
      <c r="D47" s="223" t="str">
        <f>input1!D47</f>
        <v>ด.ญ.วาสนา  สุขละม้าย</v>
      </c>
      <c r="E47" s="224">
        <f>input1!E47</f>
        <v>2</v>
      </c>
      <c r="F47" s="234" t="str">
        <f t="shared" si="18"/>
        <v>หญิง</v>
      </c>
      <c r="G47" s="226">
        <f>input2!AF47</f>
        <v>7</v>
      </c>
      <c r="H47" s="227" t="str">
        <f t="shared" si="19"/>
        <v>ปกติ</v>
      </c>
      <c r="I47" s="228">
        <f>input2!AI47</f>
        <v>6</v>
      </c>
      <c r="J47" s="227" t="str">
        <f t="shared" si="20"/>
        <v>ปกติ</v>
      </c>
      <c r="K47" s="226">
        <f>input2!AM47</f>
        <v>8</v>
      </c>
      <c r="L47" s="227" t="str">
        <f t="shared" si="21"/>
        <v>ปกติ</v>
      </c>
      <c r="M47" s="228">
        <f>input2!AQ47</f>
        <v>10</v>
      </c>
      <c r="N47" s="227" t="str">
        <f t="shared" si="22"/>
        <v>เสี่ยง/มีปัญหา</v>
      </c>
      <c r="O47" s="226">
        <f>input2!AS47</f>
        <v>10</v>
      </c>
      <c r="P47" s="229" t="str">
        <f t="shared" si="23"/>
        <v>ไม่มีจุดแข็ง</v>
      </c>
      <c r="Q47" s="237">
        <f t="shared" si="24"/>
        <v>41</v>
      </c>
      <c r="R47" s="238">
        <f t="shared" si="25"/>
        <v>41</v>
      </c>
      <c r="S47" s="232" t="str">
        <f t="shared" si="26"/>
        <v>ปกติ</v>
      </c>
    </row>
    <row r="48" spans="1:19" ht="20.25">
      <c r="A48" s="239" t="s">
        <v>136</v>
      </c>
      <c r="B48" s="221" t="str">
        <f>input1!B48</f>
        <v>1/7</v>
      </c>
      <c r="C48" s="222">
        <f>input1!C48</f>
        <v>28515</v>
      </c>
      <c r="D48" s="223" t="str">
        <f>input1!D48</f>
        <v>ด.ญ.ศศิตญา  การะหงษ์</v>
      </c>
      <c r="E48" s="224">
        <f>input1!E48</f>
        <v>2</v>
      </c>
      <c r="F48" s="234" t="str">
        <f t="shared" si="18"/>
        <v>หญิง</v>
      </c>
      <c r="G48" s="235">
        <f>input2!AF48</f>
        <v>9</v>
      </c>
      <c r="H48" s="227" t="str">
        <f t="shared" si="19"/>
        <v>ปกติ</v>
      </c>
      <c r="I48" s="236">
        <f>input2!AI48</f>
        <v>8</v>
      </c>
      <c r="J48" s="227" t="str">
        <f t="shared" si="20"/>
        <v>ปกติ</v>
      </c>
      <c r="K48" s="235">
        <f>input2!AM48</f>
        <v>7</v>
      </c>
      <c r="L48" s="227" t="str">
        <f t="shared" si="21"/>
        <v>ปกติ</v>
      </c>
      <c r="M48" s="236">
        <f>input2!AQ48</f>
        <v>8</v>
      </c>
      <c r="N48" s="227" t="str">
        <f t="shared" si="22"/>
        <v>ปกติ</v>
      </c>
      <c r="O48" s="235">
        <f>input2!AS48</f>
        <v>9</v>
      </c>
      <c r="P48" s="229" t="str">
        <f t="shared" si="23"/>
        <v>ไม่มีจุดแข็ง</v>
      </c>
      <c r="Q48" s="237">
        <f t="shared" si="24"/>
        <v>41</v>
      </c>
      <c r="R48" s="238">
        <f t="shared" si="25"/>
        <v>41</v>
      </c>
      <c r="S48" s="232" t="str">
        <f t="shared" si="26"/>
        <v>ปกติ</v>
      </c>
    </row>
    <row r="49" spans="1:19" ht="20.25">
      <c r="A49" s="240" t="s">
        <v>137</v>
      </c>
      <c r="B49" s="221" t="str">
        <f>input1!B49</f>
        <v>1/7</v>
      </c>
      <c r="C49" s="222">
        <f>input1!C49</f>
        <v>28516</v>
      </c>
      <c r="D49" s="223" t="str">
        <f>input1!D49</f>
        <v>ด.ญ.ศิริพร  สิงหมาตย์</v>
      </c>
      <c r="E49" s="224">
        <f>input1!E49</f>
        <v>2</v>
      </c>
      <c r="F49" s="234" t="str">
        <f t="shared" si="18"/>
        <v>หญิง</v>
      </c>
      <c r="G49" s="226">
        <f>input2!AF49</f>
        <v>6</v>
      </c>
      <c r="H49" s="227" t="str">
        <f t="shared" si="19"/>
        <v>ปกติ</v>
      </c>
      <c r="I49" s="228">
        <f>input2!AI49</f>
        <v>6</v>
      </c>
      <c r="J49" s="227" t="str">
        <f t="shared" si="20"/>
        <v>ปกติ</v>
      </c>
      <c r="K49" s="226">
        <f>input2!AM49</f>
        <v>11</v>
      </c>
      <c r="L49" s="227" t="str">
        <f t="shared" si="21"/>
        <v>เสี่ยง/มีปัญหา</v>
      </c>
      <c r="M49" s="228">
        <f>input2!AQ49</f>
        <v>8</v>
      </c>
      <c r="N49" s="227" t="str">
        <f t="shared" si="22"/>
        <v>ปกติ</v>
      </c>
      <c r="O49" s="226">
        <f>input2!AS49</f>
        <v>10</v>
      </c>
      <c r="P49" s="229" t="str">
        <f t="shared" si="23"/>
        <v>ไม่มีจุดแข็ง</v>
      </c>
      <c r="Q49" s="237">
        <f t="shared" si="24"/>
        <v>41</v>
      </c>
      <c r="R49" s="238">
        <f t="shared" si="25"/>
        <v>41</v>
      </c>
      <c r="S49" s="232" t="str">
        <f t="shared" si="26"/>
        <v>ปกติ</v>
      </c>
    </row>
    <row r="50" spans="1:19" ht="21" thickBot="1">
      <c r="A50" s="241" t="s">
        <v>138</v>
      </c>
      <c r="B50" s="242" t="str">
        <f>input1!B50</f>
        <v>1/7</v>
      </c>
      <c r="C50" s="243">
        <f>input1!C50</f>
        <v>28517</v>
      </c>
      <c r="D50" s="244" t="str">
        <f>input1!D50</f>
        <v>ด.ญ.ศุภกานต์  บัวแก้ว</v>
      </c>
      <c r="E50" s="245">
        <f>input1!E50</f>
        <v>2</v>
      </c>
      <c r="F50" s="246" t="str">
        <f t="shared" si="18"/>
        <v>หญิง</v>
      </c>
      <c r="G50" s="249">
        <f>input2!AF50</f>
        <v>6</v>
      </c>
      <c r="H50" s="248" t="str">
        <f t="shared" si="19"/>
        <v>ปกติ</v>
      </c>
      <c r="I50" s="249">
        <f>input2!AI50</f>
        <v>8</v>
      </c>
      <c r="J50" s="248" t="str">
        <f t="shared" si="20"/>
        <v>ปกติ</v>
      </c>
      <c r="K50" s="247">
        <f>input2!AM50</f>
        <v>8</v>
      </c>
      <c r="L50" s="248" t="str">
        <f t="shared" si="21"/>
        <v>ปกติ</v>
      </c>
      <c r="M50" s="249">
        <f>input2!AQ50</f>
        <v>10</v>
      </c>
      <c r="N50" s="248" t="str">
        <f t="shared" si="22"/>
        <v>เสี่ยง/มีปัญหา</v>
      </c>
      <c r="O50" s="247">
        <f>input2!AS50</f>
        <v>10</v>
      </c>
      <c r="P50" s="250" t="str">
        <f t="shared" si="23"/>
        <v>ไม่มีจุดแข็ง</v>
      </c>
      <c r="Q50" s="251">
        <f t="shared" si="24"/>
        <v>42</v>
      </c>
      <c r="R50" s="252">
        <f t="shared" si="25"/>
        <v>42</v>
      </c>
      <c r="S50" s="246" t="str">
        <f t="shared" si="26"/>
        <v>ปกติ</v>
      </c>
    </row>
    <row r="51" spans="1:19" ht="20.25">
      <c r="A51" s="220" t="s">
        <v>139</v>
      </c>
      <c r="B51" s="221" t="str">
        <f>input1!B51</f>
        <v>1/7</v>
      </c>
      <c r="C51" s="222">
        <f>input1!C51</f>
        <v>28518</v>
      </c>
      <c r="D51" s="223" t="str">
        <f>input1!D51</f>
        <v>ด.ญ.สุภัสสรา  เพชรนอก</v>
      </c>
      <c r="E51" s="224">
        <f>input1!E51</f>
        <v>2</v>
      </c>
      <c r="F51" s="232" t="str">
        <f t="shared" si="18"/>
        <v>หญิง</v>
      </c>
      <c r="G51" s="226">
        <f>input2!AF51</f>
        <v>8</v>
      </c>
      <c r="H51" s="227" t="str">
        <f t="shared" si="19"/>
        <v>ปกติ</v>
      </c>
      <c r="I51" s="228">
        <f>input2!AI51</f>
        <v>9</v>
      </c>
      <c r="J51" s="227" t="str">
        <f t="shared" si="20"/>
        <v>ปกติ</v>
      </c>
      <c r="K51" s="226">
        <f>input2!AM51</f>
        <v>10</v>
      </c>
      <c r="L51" s="227" t="str">
        <f t="shared" si="21"/>
        <v>ปกติ</v>
      </c>
      <c r="M51" s="228">
        <f>input2!AQ51</f>
        <v>10</v>
      </c>
      <c r="N51" s="227" t="str">
        <f t="shared" si="22"/>
        <v>เสี่ยง/มีปัญหา</v>
      </c>
      <c r="O51" s="226">
        <f>input2!AS51</f>
        <v>9</v>
      </c>
      <c r="P51" s="229" t="str">
        <f t="shared" si="23"/>
        <v>ไม่มีจุดแข็ง</v>
      </c>
      <c r="Q51" s="230">
        <f t="shared" si="24"/>
        <v>46</v>
      </c>
      <c r="R51" s="231">
        <f t="shared" si="25"/>
        <v>46</v>
      </c>
      <c r="S51" s="232" t="str">
        <f t="shared" si="26"/>
        <v>ปกติ</v>
      </c>
    </row>
    <row r="52" spans="1:19" ht="20.25">
      <c r="A52" s="233" t="s">
        <v>140</v>
      </c>
      <c r="B52" s="221" t="str">
        <f>input1!B52</f>
        <v>1/7</v>
      </c>
      <c r="C52" s="222">
        <f>input1!C52</f>
        <v>28519</v>
      </c>
      <c r="D52" s="223" t="str">
        <f>input1!D52</f>
        <v>ด.ญ.อภิษฎา  คำสัวสดิ์</v>
      </c>
      <c r="E52" s="224">
        <f>input1!E52</f>
        <v>2</v>
      </c>
      <c r="F52" s="234" t="str">
        <f t="shared" si="18"/>
        <v>หญิง</v>
      </c>
      <c r="G52" s="226">
        <f>input2!AF52</f>
        <v>7</v>
      </c>
      <c r="H52" s="227" t="str">
        <f t="shared" si="19"/>
        <v>ปกติ</v>
      </c>
      <c r="I52" s="228">
        <f>input2!AI52</f>
        <v>8</v>
      </c>
      <c r="J52" s="227" t="str">
        <f t="shared" si="20"/>
        <v>ปกติ</v>
      </c>
      <c r="K52" s="226">
        <f>input2!AM52</f>
        <v>9</v>
      </c>
      <c r="L52" s="227" t="str">
        <f t="shared" si="21"/>
        <v>ปกติ</v>
      </c>
      <c r="M52" s="228">
        <f>input2!AQ52</f>
        <v>10</v>
      </c>
      <c r="N52" s="227" t="str">
        <f t="shared" si="22"/>
        <v>เสี่ยง/มีปัญหา</v>
      </c>
      <c r="O52" s="226">
        <f>input2!AS52</f>
        <v>10</v>
      </c>
      <c r="P52" s="229" t="str">
        <f t="shared" si="23"/>
        <v>ไม่มีจุดแข็ง</v>
      </c>
      <c r="Q52" s="237">
        <f t="shared" si="24"/>
        <v>44</v>
      </c>
      <c r="R52" s="238">
        <f t="shared" si="25"/>
        <v>44</v>
      </c>
      <c r="S52" s="232" t="str">
        <f t="shared" si="26"/>
        <v>ปกติ</v>
      </c>
    </row>
    <row r="53" spans="1:19" ht="20.25">
      <c r="A53" s="220" t="s">
        <v>141</v>
      </c>
      <c r="B53" s="221" t="str">
        <f>input1!B53</f>
        <v>1/7</v>
      </c>
      <c r="C53" s="222">
        <f>input1!C53</f>
        <v>28520</v>
      </c>
      <c r="D53" s="223" t="str">
        <f>input1!D53</f>
        <v>ด.ญ.อังค์วรา  ลาไม้</v>
      </c>
      <c r="E53" s="224">
        <f>input1!E53</f>
        <v>2</v>
      </c>
      <c r="F53" s="232" t="str">
        <f t="shared" si="18"/>
        <v>หญิง</v>
      </c>
      <c r="G53" s="226">
        <f>input2!AF53</f>
        <v>5</v>
      </c>
      <c r="H53" s="227" t="str">
        <f t="shared" si="19"/>
        <v>ปกติ</v>
      </c>
      <c r="I53" s="228">
        <f>input2!AI53</f>
        <v>7</v>
      </c>
      <c r="J53" s="227" t="str">
        <f t="shared" si="20"/>
        <v>ปกติ</v>
      </c>
      <c r="K53" s="226">
        <f>input2!AM53</f>
        <v>10</v>
      </c>
      <c r="L53" s="227" t="str">
        <f t="shared" si="21"/>
        <v>ปกติ</v>
      </c>
      <c r="M53" s="228">
        <f>input2!AQ53</f>
        <v>10</v>
      </c>
      <c r="N53" s="227" t="str">
        <f t="shared" si="22"/>
        <v>เสี่ยง/มีปัญหา</v>
      </c>
      <c r="O53" s="226">
        <f>input2!AS53</f>
        <v>10</v>
      </c>
      <c r="P53" s="229" t="str">
        <f t="shared" si="23"/>
        <v>ไม่มีจุดแข็ง</v>
      </c>
      <c r="Q53" s="230">
        <f t="shared" si="24"/>
        <v>42</v>
      </c>
      <c r="R53" s="231">
        <f t="shared" si="25"/>
        <v>42</v>
      </c>
      <c r="S53" s="232" t="str">
        <f t="shared" si="26"/>
        <v>ปกติ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J11" sqref="J1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71" t="s">
        <v>9</v>
      </c>
      <c r="B1" s="273"/>
      <c r="C1" s="273"/>
      <c r="D1" s="273"/>
      <c r="E1" s="273"/>
      <c r="F1" s="272"/>
      <c r="G1" s="273" t="s">
        <v>28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2"/>
    </row>
    <row r="2" spans="1:19" ht="22.5" customHeight="1" thickBot="1">
      <c r="A2" s="281" t="str">
        <f>input1!A2</f>
        <v>ชั้น ม.1/7  (ครูนวลสวาสดิ์  มณีมัย)</v>
      </c>
      <c r="B2" s="280"/>
      <c r="C2" s="280"/>
      <c r="D2" s="280"/>
      <c r="E2" s="280"/>
      <c r="F2" s="282"/>
      <c r="G2" s="271" t="s">
        <v>20</v>
      </c>
      <c r="H2" s="272"/>
      <c r="I2" s="283" t="s">
        <v>21</v>
      </c>
      <c r="J2" s="283"/>
      <c r="K2" s="271" t="s">
        <v>22</v>
      </c>
      <c r="L2" s="272"/>
      <c r="M2" s="283" t="s">
        <v>23</v>
      </c>
      <c r="N2" s="283"/>
      <c r="O2" s="271" t="s">
        <v>24</v>
      </c>
      <c r="P2" s="272"/>
      <c r="Q2" s="39"/>
      <c r="R2" s="271" t="s">
        <v>25</v>
      </c>
      <c r="S2" s="272"/>
    </row>
    <row r="3" spans="1:19" ht="21.75" thickBot="1">
      <c r="A3" s="36" t="s">
        <v>4</v>
      </c>
      <c r="B3" s="37" t="s">
        <v>3</v>
      </c>
      <c r="C3" s="38" t="s">
        <v>5</v>
      </c>
      <c r="D3" s="37" t="s">
        <v>6</v>
      </c>
      <c r="E3" s="38" t="s">
        <v>7</v>
      </c>
      <c r="F3" s="40" t="s">
        <v>7</v>
      </c>
      <c r="G3" s="41" t="s">
        <v>18</v>
      </c>
      <c r="H3" s="42" t="s">
        <v>19</v>
      </c>
      <c r="I3" s="41" t="s">
        <v>18</v>
      </c>
      <c r="J3" s="43" t="s">
        <v>19</v>
      </c>
      <c r="K3" s="44" t="s">
        <v>18</v>
      </c>
      <c r="L3" s="42" t="s">
        <v>19</v>
      </c>
      <c r="M3" s="41" t="s">
        <v>18</v>
      </c>
      <c r="N3" s="43" t="s">
        <v>19</v>
      </c>
      <c r="O3" s="44" t="s">
        <v>18</v>
      </c>
      <c r="P3" s="45" t="s">
        <v>19</v>
      </c>
      <c r="Q3" s="46"/>
      <c r="R3" s="53" t="s">
        <v>18</v>
      </c>
      <c r="S3" s="37" t="s">
        <v>19</v>
      </c>
    </row>
    <row r="4" spans="1:19" s="6" customFormat="1" ht="18" customHeight="1">
      <c r="A4" s="220" t="s">
        <v>45</v>
      </c>
      <c r="B4" s="221" t="str">
        <f>input1!B4</f>
        <v>1/7</v>
      </c>
      <c r="C4" s="222">
        <f>input1!C4</f>
        <v>28471</v>
      </c>
      <c r="D4" s="223" t="str">
        <f>input1!D4</f>
        <v>ด.ช.กฤตเมธ  ศรีราช</v>
      </c>
      <c r="E4" s="224">
        <f>input1!E4</f>
        <v>1</v>
      </c>
      <c r="F4" s="225" t="str">
        <f>IF(E4=1,"ชาย",IF(E4=2,"หญิง","-"))</f>
        <v>ชาย</v>
      </c>
      <c r="G4" s="226">
        <f>input3!AF4</f>
        <v>8</v>
      </c>
      <c r="H4" s="227" t="str">
        <f>IF(G4&gt;10,"เสี่ยง/มีปัญหา","ปกติ")</f>
        <v>ปกติ</v>
      </c>
      <c r="I4" s="228">
        <f>input3!AI4</f>
        <v>8</v>
      </c>
      <c r="J4" s="227" t="str">
        <f>IF(I4&gt;9,"เสี่ยง/มีปัญหา","ปกติ")</f>
        <v>ปกติ</v>
      </c>
      <c r="K4" s="226">
        <f>input3!AM4</f>
        <v>7</v>
      </c>
      <c r="L4" s="227" t="str">
        <f>IF(K4&gt;10,"เสี่ยง/มีปัญหา","ปกติ")</f>
        <v>ปกติ</v>
      </c>
      <c r="M4" s="228">
        <f>input3!AQ4</f>
        <v>8</v>
      </c>
      <c r="N4" s="227" t="str">
        <f>IF(M4&gt;9,"เสี่ยง/มีปัญหา","ปกติ")</f>
        <v>ปกติ</v>
      </c>
      <c r="O4" s="226">
        <f>input3!AS4</f>
        <v>13</v>
      </c>
      <c r="P4" s="229" t="str">
        <f>IF(O4&gt;10,"มีจุดแข็ง","ไม่มีจุดแข็ง")</f>
        <v>มีจุดแข็ง</v>
      </c>
      <c r="Q4" s="230">
        <f>G4+I4+K4+M4+O4</f>
        <v>44</v>
      </c>
      <c r="R4" s="231">
        <f>IF(Q4&lt;1,"-",Q4)</f>
        <v>44</v>
      </c>
      <c r="S4" s="232" t="str">
        <f>IF(R4&gt;48,"เสี่ยง/มีปัญหา","ปกติ")</f>
        <v>ปกติ</v>
      </c>
    </row>
    <row r="5" spans="1:19" s="6" customFormat="1" ht="18" customHeight="1">
      <c r="A5" s="233" t="s">
        <v>46</v>
      </c>
      <c r="B5" s="221" t="str">
        <f>input1!B5</f>
        <v>1/7</v>
      </c>
      <c r="C5" s="222">
        <f>input1!C5</f>
        <v>28472</v>
      </c>
      <c r="D5" s="223" t="str">
        <f>input1!D5</f>
        <v>ด.ช.ณภัทรสกุล  บุญภา</v>
      </c>
      <c r="E5" s="224">
        <f>input1!E5</f>
        <v>1</v>
      </c>
      <c r="F5" s="234" t="str">
        <f aca="true" t="shared" si="0" ref="F5:F18">IF(E5=1,"ชาย",IF(E5=2,"หญิง","-"))</f>
        <v>ชาย</v>
      </c>
      <c r="G5" s="235">
        <f>input3!AF5</f>
        <v>5</v>
      </c>
      <c r="H5" s="227" t="str">
        <f aca="true" t="shared" si="1" ref="H5:H18">IF(G5&gt;10,"เสี่ยง/มีปัญหา","ปกติ")</f>
        <v>ปกติ</v>
      </c>
      <c r="I5" s="236">
        <f>input3!AI5</f>
        <v>5</v>
      </c>
      <c r="J5" s="227" t="str">
        <f aca="true" t="shared" si="2" ref="J5:J18">IF(I5&gt;9,"เสี่ยง/มีปัญหา","ปกติ")</f>
        <v>ปกติ</v>
      </c>
      <c r="K5" s="235">
        <f>input3!AM5</f>
        <v>8</v>
      </c>
      <c r="L5" s="227" t="str">
        <f aca="true" t="shared" si="3" ref="L5:L18">IF(K5&gt;10,"เสี่ยง/มีปัญหา","ปกติ")</f>
        <v>ปกติ</v>
      </c>
      <c r="M5" s="236">
        <f>input3!AQ5</f>
        <v>6</v>
      </c>
      <c r="N5" s="227" t="str">
        <f aca="true" t="shared" si="4" ref="N5:N18">IF(M5&gt;9,"เสี่ยง/มีปัญหา","ปกติ")</f>
        <v>ปกติ</v>
      </c>
      <c r="O5" s="235">
        <f>input3!AS5</f>
        <v>13</v>
      </c>
      <c r="P5" s="229" t="str">
        <f aca="true" t="shared" si="5" ref="P5:P18">IF(O5&gt;10,"มีจุดแข็ง","ไม่มีจุดแข็ง")</f>
        <v>มีจุดแข็ง</v>
      </c>
      <c r="Q5" s="237">
        <f aca="true" t="shared" si="6" ref="Q5:Q18">G5+I5+K5+M5+O5</f>
        <v>37</v>
      </c>
      <c r="R5" s="238">
        <f aca="true" t="shared" si="7" ref="R5:R18">IF(Q5&lt;1,"-",Q5)</f>
        <v>37</v>
      </c>
      <c r="S5" s="232" t="str">
        <f aca="true" t="shared" si="8" ref="S5:S18">IF(R5&gt;48,"เสี่ยง/มีปัญหา","ปกติ")</f>
        <v>ปกติ</v>
      </c>
    </row>
    <row r="6" spans="1:19" s="6" customFormat="1" ht="18" customHeight="1">
      <c r="A6" s="239" t="s">
        <v>47</v>
      </c>
      <c r="B6" s="221" t="str">
        <f>input1!B6</f>
        <v>1/7</v>
      </c>
      <c r="C6" s="222">
        <f>input1!C6</f>
        <v>28473</v>
      </c>
      <c r="D6" s="223" t="str">
        <f>input1!D6</f>
        <v>ด.ช.ณัฐชนน  อ่อนสุวรรณ์</v>
      </c>
      <c r="E6" s="224">
        <f>input1!E6</f>
        <v>1</v>
      </c>
      <c r="F6" s="234" t="str">
        <f t="shared" si="0"/>
        <v>ชาย</v>
      </c>
      <c r="G6" s="226">
        <f>input3!AF6</f>
        <v>10</v>
      </c>
      <c r="H6" s="227" t="str">
        <f t="shared" si="1"/>
        <v>ปกติ</v>
      </c>
      <c r="I6" s="228">
        <f>input3!AI6</f>
        <v>8</v>
      </c>
      <c r="J6" s="227" t="str">
        <f t="shared" si="2"/>
        <v>ปกติ</v>
      </c>
      <c r="K6" s="226">
        <f>input3!AM6</f>
        <v>12</v>
      </c>
      <c r="L6" s="227" t="str">
        <f t="shared" si="3"/>
        <v>เสี่ยง/มีปัญหา</v>
      </c>
      <c r="M6" s="228">
        <f>input3!AQ6</f>
        <v>11</v>
      </c>
      <c r="N6" s="227" t="str">
        <f t="shared" si="4"/>
        <v>เสี่ยง/มีปัญหา</v>
      </c>
      <c r="O6" s="226">
        <f>input3!AS6</f>
        <v>9</v>
      </c>
      <c r="P6" s="229" t="str">
        <f t="shared" si="5"/>
        <v>ไม่มีจุดแข็ง</v>
      </c>
      <c r="Q6" s="237">
        <f t="shared" si="6"/>
        <v>50</v>
      </c>
      <c r="R6" s="238">
        <f t="shared" si="7"/>
        <v>50</v>
      </c>
      <c r="S6" s="232" t="str">
        <f t="shared" si="8"/>
        <v>เสี่ยง/มีปัญหา</v>
      </c>
    </row>
    <row r="7" spans="1:19" s="6" customFormat="1" ht="18" customHeight="1">
      <c r="A7" s="240" t="s">
        <v>48</v>
      </c>
      <c r="B7" s="221" t="str">
        <f>input1!B7</f>
        <v>1/7</v>
      </c>
      <c r="C7" s="222">
        <f>input1!C7</f>
        <v>28474</v>
      </c>
      <c r="D7" s="223" t="str">
        <f>input1!D7</f>
        <v>ด.ช.ณัฐวุฒิ  คำถา</v>
      </c>
      <c r="E7" s="224">
        <f>input1!E7</f>
        <v>1</v>
      </c>
      <c r="F7" s="234" t="str">
        <f t="shared" si="0"/>
        <v>ชาย</v>
      </c>
      <c r="G7" s="235">
        <f>input3!AF7</f>
        <v>7</v>
      </c>
      <c r="H7" s="227" t="str">
        <f t="shared" si="1"/>
        <v>ปกติ</v>
      </c>
      <c r="I7" s="236">
        <f>input3!AI7</f>
        <v>5</v>
      </c>
      <c r="J7" s="227" t="str">
        <f t="shared" si="2"/>
        <v>ปกติ</v>
      </c>
      <c r="K7" s="235">
        <f>input3!AM7</f>
        <v>6</v>
      </c>
      <c r="L7" s="227" t="str">
        <f t="shared" si="3"/>
        <v>ปกติ</v>
      </c>
      <c r="M7" s="236">
        <f>input3!AQ7</f>
        <v>8</v>
      </c>
      <c r="N7" s="227" t="str">
        <f t="shared" si="4"/>
        <v>ปกติ</v>
      </c>
      <c r="O7" s="235">
        <f>input3!AS7</f>
        <v>13</v>
      </c>
      <c r="P7" s="229" t="str">
        <f t="shared" si="5"/>
        <v>มีจุดแข็ง</v>
      </c>
      <c r="Q7" s="237">
        <f t="shared" si="6"/>
        <v>39</v>
      </c>
      <c r="R7" s="238">
        <f t="shared" si="7"/>
        <v>39</v>
      </c>
      <c r="S7" s="232" t="str">
        <f t="shared" si="8"/>
        <v>ปกติ</v>
      </c>
    </row>
    <row r="8" spans="1:19" s="6" customFormat="1" ht="18" customHeight="1" thickBot="1">
      <c r="A8" s="241" t="s">
        <v>49</v>
      </c>
      <c r="B8" s="242" t="str">
        <f>input1!B8</f>
        <v>1/7</v>
      </c>
      <c r="C8" s="243">
        <f>input1!C8</f>
        <v>28475</v>
      </c>
      <c r="D8" s="244" t="str">
        <f>input1!D8</f>
        <v>ด.ช.ณัฐวุฒิ  ไวปรีชี</v>
      </c>
      <c r="E8" s="245">
        <f>input1!E8</f>
        <v>1</v>
      </c>
      <c r="F8" s="246" t="str">
        <f t="shared" si="0"/>
        <v>ชาย</v>
      </c>
      <c r="G8" s="249">
        <f>input3!AF8</f>
        <v>7</v>
      </c>
      <c r="H8" s="248" t="str">
        <f t="shared" si="1"/>
        <v>ปกติ</v>
      </c>
      <c r="I8" s="249">
        <f>input3!AI8</f>
        <v>8</v>
      </c>
      <c r="J8" s="248" t="str">
        <f t="shared" si="2"/>
        <v>ปกติ</v>
      </c>
      <c r="K8" s="247">
        <f>input3!AM8</f>
        <v>10</v>
      </c>
      <c r="L8" s="248" t="str">
        <f t="shared" si="3"/>
        <v>ปกติ</v>
      </c>
      <c r="M8" s="249">
        <f>input3!AQ8</f>
        <v>11</v>
      </c>
      <c r="N8" s="248" t="str">
        <f t="shared" si="4"/>
        <v>เสี่ยง/มีปัญหา</v>
      </c>
      <c r="O8" s="247">
        <f>input3!AS8</f>
        <v>10</v>
      </c>
      <c r="P8" s="250" t="str">
        <f t="shared" si="5"/>
        <v>ไม่มีจุดแข็ง</v>
      </c>
      <c r="Q8" s="251">
        <f t="shared" si="6"/>
        <v>46</v>
      </c>
      <c r="R8" s="252">
        <f t="shared" si="7"/>
        <v>46</v>
      </c>
      <c r="S8" s="246" t="str">
        <f t="shared" si="8"/>
        <v>ปกติ</v>
      </c>
    </row>
    <row r="9" spans="1:19" s="6" customFormat="1" ht="18" customHeight="1">
      <c r="A9" s="220" t="s">
        <v>50</v>
      </c>
      <c r="B9" s="221" t="str">
        <f>input1!B9</f>
        <v>1/7</v>
      </c>
      <c r="C9" s="222">
        <f>input1!C9</f>
        <v>28476</v>
      </c>
      <c r="D9" s="223" t="str">
        <f>input1!D9</f>
        <v>ด.ช.ธนภัทร  นนทมาตย์</v>
      </c>
      <c r="E9" s="224">
        <f>input1!E9</f>
        <v>1</v>
      </c>
      <c r="F9" s="232" t="str">
        <f t="shared" si="0"/>
        <v>ชาย</v>
      </c>
      <c r="G9" s="226">
        <f>input3!AF9</f>
        <v>8</v>
      </c>
      <c r="H9" s="227" t="str">
        <f t="shared" si="1"/>
        <v>ปกติ</v>
      </c>
      <c r="I9" s="228">
        <f>input3!AI9</f>
        <v>7</v>
      </c>
      <c r="J9" s="227" t="str">
        <f t="shared" si="2"/>
        <v>ปกติ</v>
      </c>
      <c r="K9" s="226">
        <f>input3!AM9</f>
        <v>8</v>
      </c>
      <c r="L9" s="227" t="str">
        <f t="shared" si="3"/>
        <v>ปกติ</v>
      </c>
      <c r="M9" s="228">
        <f>input3!AQ9</f>
        <v>8</v>
      </c>
      <c r="N9" s="227" t="str">
        <f t="shared" si="4"/>
        <v>ปกติ</v>
      </c>
      <c r="O9" s="226">
        <f>input3!AS9</f>
        <v>10</v>
      </c>
      <c r="P9" s="229" t="str">
        <f t="shared" si="5"/>
        <v>ไม่มีจุดแข็ง</v>
      </c>
      <c r="Q9" s="230">
        <f t="shared" si="6"/>
        <v>41</v>
      </c>
      <c r="R9" s="231">
        <f t="shared" si="7"/>
        <v>41</v>
      </c>
      <c r="S9" s="232" t="str">
        <f t="shared" si="8"/>
        <v>ปกติ</v>
      </c>
    </row>
    <row r="10" spans="1:19" s="6" customFormat="1" ht="18" customHeight="1">
      <c r="A10" s="233" t="s">
        <v>51</v>
      </c>
      <c r="B10" s="221" t="str">
        <f>input1!B10</f>
        <v>1/7</v>
      </c>
      <c r="C10" s="222">
        <f>input1!C10</f>
        <v>28477</v>
      </c>
      <c r="D10" s="223" t="str">
        <f>input1!D10</f>
        <v>ด.ช.ธนภัทร  พิศวงศ์</v>
      </c>
      <c r="E10" s="224">
        <f>input1!E10</f>
        <v>1</v>
      </c>
      <c r="F10" s="234" t="str">
        <f t="shared" si="0"/>
        <v>ชาย</v>
      </c>
      <c r="G10" s="226">
        <f>input3!AF10</f>
        <v>10</v>
      </c>
      <c r="H10" s="227" t="str">
        <f t="shared" si="1"/>
        <v>ปกติ</v>
      </c>
      <c r="I10" s="228">
        <f>input3!AI10</f>
        <v>7</v>
      </c>
      <c r="J10" s="227" t="str">
        <f t="shared" si="2"/>
        <v>ปกติ</v>
      </c>
      <c r="K10" s="226">
        <f>input3!AM10</f>
        <v>9</v>
      </c>
      <c r="L10" s="227" t="str">
        <f t="shared" si="3"/>
        <v>ปกติ</v>
      </c>
      <c r="M10" s="228">
        <f>input3!AQ10</f>
        <v>9</v>
      </c>
      <c r="N10" s="227" t="str">
        <f t="shared" si="4"/>
        <v>ปกติ</v>
      </c>
      <c r="O10" s="226">
        <f>input3!AS10</f>
        <v>11</v>
      </c>
      <c r="P10" s="229" t="str">
        <f t="shared" si="5"/>
        <v>มีจุดแข็ง</v>
      </c>
      <c r="Q10" s="237">
        <f t="shared" si="6"/>
        <v>46</v>
      </c>
      <c r="R10" s="238">
        <f t="shared" si="7"/>
        <v>46</v>
      </c>
      <c r="S10" s="232" t="str">
        <f t="shared" si="8"/>
        <v>ปกติ</v>
      </c>
    </row>
    <row r="11" spans="1:19" s="6" customFormat="1" ht="18" customHeight="1">
      <c r="A11" s="239" t="s">
        <v>52</v>
      </c>
      <c r="B11" s="221" t="str">
        <f>input1!B11</f>
        <v>1/7</v>
      </c>
      <c r="C11" s="222">
        <f>input1!C11</f>
        <v>28478</v>
      </c>
      <c r="D11" s="223" t="str">
        <f>input1!D11</f>
        <v>ด.ช.ธนวัฒน์ชัย  กรมแสง</v>
      </c>
      <c r="E11" s="224">
        <f>input1!E11</f>
        <v>1</v>
      </c>
      <c r="F11" s="234" t="str">
        <f t="shared" si="0"/>
        <v>ชาย</v>
      </c>
      <c r="G11" s="235">
        <f>input3!AF11</f>
        <v>7</v>
      </c>
      <c r="H11" s="227" t="str">
        <f t="shared" si="1"/>
        <v>ปกติ</v>
      </c>
      <c r="I11" s="236">
        <f>input3!AI11</f>
        <v>5</v>
      </c>
      <c r="J11" s="227" t="str">
        <f t="shared" si="2"/>
        <v>ปกติ</v>
      </c>
      <c r="K11" s="235">
        <f>input3!AM11</f>
        <v>8</v>
      </c>
      <c r="L11" s="227" t="str">
        <f t="shared" si="3"/>
        <v>ปกติ</v>
      </c>
      <c r="M11" s="236">
        <f>input3!AQ11</f>
        <v>7</v>
      </c>
      <c r="N11" s="227" t="str">
        <f t="shared" si="4"/>
        <v>ปกติ</v>
      </c>
      <c r="O11" s="235">
        <f>input3!AS11</f>
        <v>9</v>
      </c>
      <c r="P11" s="229" t="str">
        <f t="shared" si="5"/>
        <v>ไม่มีจุดแข็ง</v>
      </c>
      <c r="Q11" s="237">
        <f t="shared" si="6"/>
        <v>36</v>
      </c>
      <c r="R11" s="238">
        <f t="shared" si="7"/>
        <v>36</v>
      </c>
      <c r="S11" s="232" t="str">
        <f t="shared" si="8"/>
        <v>ปกติ</v>
      </c>
    </row>
    <row r="12" spans="1:19" s="6" customFormat="1" ht="18" customHeight="1">
      <c r="A12" s="240" t="s">
        <v>53</v>
      </c>
      <c r="B12" s="221" t="str">
        <f>input1!B12</f>
        <v>1/7</v>
      </c>
      <c r="C12" s="222">
        <f>input1!C12</f>
        <v>28479</v>
      </c>
      <c r="D12" s="223" t="str">
        <f>input1!D12</f>
        <v>ด.ช.ธนวินท์  จุดจองศิล</v>
      </c>
      <c r="E12" s="224">
        <f>input1!E12</f>
        <v>1</v>
      </c>
      <c r="F12" s="234" t="str">
        <f t="shared" si="0"/>
        <v>ชาย</v>
      </c>
      <c r="G12" s="226">
        <f>input3!AF12</f>
        <v>6</v>
      </c>
      <c r="H12" s="227" t="str">
        <f t="shared" si="1"/>
        <v>ปกติ</v>
      </c>
      <c r="I12" s="228">
        <f>input3!AI12</f>
        <v>9</v>
      </c>
      <c r="J12" s="227" t="str">
        <f t="shared" si="2"/>
        <v>ปกติ</v>
      </c>
      <c r="K12" s="226">
        <f>input3!AM12</f>
        <v>7</v>
      </c>
      <c r="L12" s="227" t="str">
        <f t="shared" si="3"/>
        <v>ปกติ</v>
      </c>
      <c r="M12" s="228">
        <f>input3!AQ12</f>
        <v>7</v>
      </c>
      <c r="N12" s="227" t="str">
        <f t="shared" si="4"/>
        <v>ปกติ</v>
      </c>
      <c r="O12" s="226">
        <f>input3!AS12</f>
        <v>9</v>
      </c>
      <c r="P12" s="229" t="str">
        <f t="shared" si="5"/>
        <v>ไม่มีจุดแข็ง</v>
      </c>
      <c r="Q12" s="237">
        <f t="shared" si="6"/>
        <v>38</v>
      </c>
      <c r="R12" s="238">
        <f t="shared" si="7"/>
        <v>38</v>
      </c>
      <c r="S12" s="232" t="str">
        <f t="shared" si="8"/>
        <v>ปกติ</v>
      </c>
    </row>
    <row r="13" spans="1:19" s="6" customFormat="1" ht="18" customHeight="1" thickBot="1">
      <c r="A13" s="241" t="s">
        <v>54</v>
      </c>
      <c r="B13" s="242" t="str">
        <f>input1!B13</f>
        <v>1/7</v>
      </c>
      <c r="C13" s="243">
        <f>input1!C13</f>
        <v>28480</v>
      </c>
      <c r="D13" s="244" t="str">
        <f>input1!D13</f>
        <v>ด.ช.ธีรกาญจน์  เมืองแก</v>
      </c>
      <c r="E13" s="245">
        <f>input1!E13</f>
        <v>1</v>
      </c>
      <c r="F13" s="246" t="str">
        <f t="shared" si="0"/>
        <v>ชาย</v>
      </c>
      <c r="G13" s="249">
        <f>input3!AF13</f>
        <v>10</v>
      </c>
      <c r="H13" s="248" t="str">
        <f t="shared" si="1"/>
        <v>ปกติ</v>
      </c>
      <c r="I13" s="249">
        <f>input3!AI13</f>
        <v>6</v>
      </c>
      <c r="J13" s="248" t="str">
        <f t="shared" si="2"/>
        <v>ปกติ</v>
      </c>
      <c r="K13" s="247">
        <f>input3!AM13</f>
        <v>10</v>
      </c>
      <c r="L13" s="248" t="str">
        <f t="shared" si="3"/>
        <v>ปกติ</v>
      </c>
      <c r="M13" s="249">
        <f>input3!AQ13</f>
        <v>12</v>
      </c>
      <c r="N13" s="248" t="str">
        <f t="shared" si="4"/>
        <v>เสี่ยง/มีปัญหา</v>
      </c>
      <c r="O13" s="247">
        <f>input3!AS13</f>
        <v>10</v>
      </c>
      <c r="P13" s="250" t="str">
        <f t="shared" si="5"/>
        <v>ไม่มีจุดแข็ง</v>
      </c>
      <c r="Q13" s="251">
        <f t="shared" si="6"/>
        <v>48</v>
      </c>
      <c r="R13" s="252">
        <f t="shared" si="7"/>
        <v>48</v>
      </c>
      <c r="S13" s="246" t="str">
        <f t="shared" si="8"/>
        <v>ปกติ</v>
      </c>
    </row>
    <row r="14" spans="1:19" s="6" customFormat="1" ht="18" customHeight="1">
      <c r="A14" s="220" t="s">
        <v>55</v>
      </c>
      <c r="B14" s="221" t="str">
        <f>input1!B14</f>
        <v>1/7</v>
      </c>
      <c r="C14" s="222">
        <f>input1!C14</f>
        <v>28481</v>
      </c>
      <c r="D14" s="223" t="str">
        <f>input1!D14</f>
        <v>ด.ช.ธีรศักดิ์  เชียงสันเทียะ</v>
      </c>
      <c r="E14" s="224">
        <f>input1!E14</f>
        <v>1</v>
      </c>
      <c r="F14" s="232" t="str">
        <f t="shared" si="0"/>
        <v>ชาย</v>
      </c>
      <c r="G14" s="226">
        <f>input3!AF14</f>
        <v>5</v>
      </c>
      <c r="H14" s="227" t="str">
        <f t="shared" si="1"/>
        <v>ปกติ</v>
      </c>
      <c r="I14" s="228">
        <f>input3!AI14</f>
        <v>6</v>
      </c>
      <c r="J14" s="227" t="str">
        <f t="shared" si="2"/>
        <v>ปกติ</v>
      </c>
      <c r="K14" s="226">
        <f>input3!AM14</f>
        <v>7</v>
      </c>
      <c r="L14" s="227" t="str">
        <f t="shared" si="3"/>
        <v>ปกติ</v>
      </c>
      <c r="M14" s="228">
        <f>input3!AQ14</f>
        <v>8</v>
      </c>
      <c r="N14" s="227" t="str">
        <f t="shared" si="4"/>
        <v>ปกติ</v>
      </c>
      <c r="O14" s="226">
        <f>input3!AS14</f>
        <v>9</v>
      </c>
      <c r="P14" s="229" t="str">
        <f t="shared" si="5"/>
        <v>ไม่มีจุดแข็ง</v>
      </c>
      <c r="Q14" s="230">
        <f t="shared" si="6"/>
        <v>35</v>
      </c>
      <c r="R14" s="231">
        <f t="shared" si="7"/>
        <v>35</v>
      </c>
      <c r="S14" s="232" t="str">
        <f t="shared" si="8"/>
        <v>ปกติ</v>
      </c>
    </row>
    <row r="15" spans="1:19" s="6" customFormat="1" ht="18" customHeight="1">
      <c r="A15" s="233" t="s">
        <v>56</v>
      </c>
      <c r="B15" s="221" t="str">
        <f>input1!B15</f>
        <v>1/7</v>
      </c>
      <c r="C15" s="222">
        <f>input1!C15</f>
        <v>28482</v>
      </c>
      <c r="D15" s="223" t="str">
        <f>input1!D15</f>
        <v>ด.ช.นันทวัฒน์  ปัญญาคำ</v>
      </c>
      <c r="E15" s="224">
        <f>input1!E15</f>
        <v>1</v>
      </c>
      <c r="F15" s="234" t="str">
        <f t="shared" si="0"/>
        <v>ชาย</v>
      </c>
      <c r="G15" s="235">
        <f>input3!AF15</f>
        <v>6</v>
      </c>
      <c r="H15" s="227" t="str">
        <f t="shared" si="1"/>
        <v>ปกติ</v>
      </c>
      <c r="I15" s="236">
        <f>input3!AI15</f>
        <v>7</v>
      </c>
      <c r="J15" s="227" t="str">
        <f t="shared" si="2"/>
        <v>ปกติ</v>
      </c>
      <c r="K15" s="235">
        <f>input3!AM15</f>
        <v>11</v>
      </c>
      <c r="L15" s="227" t="str">
        <f t="shared" si="3"/>
        <v>เสี่ยง/มีปัญหา</v>
      </c>
      <c r="M15" s="236">
        <f>input3!AQ15</f>
        <v>9</v>
      </c>
      <c r="N15" s="227" t="str">
        <f t="shared" si="4"/>
        <v>ปกติ</v>
      </c>
      <c r="O15" s="235">
        <f>input3!AS15</f>
        <v>10</v>
      </c>
      <c r="P15" s="229" t="str">
        <f t="shared" si="5"/>
        <v>ไม่มีจุดแข็ง</v>
      </c>
      <c r="Q15" s="237">
        <f t="shared" si="6"/>
        <v>43</v>
      </c>
      <c r="R15" s="238">
        <f t="shared" si="7"/>
        <v>43</v>
      </c>
      <c r="S15" s="232" t="str">
        <f t="shared" si="8"/>
        <v>ปกติ</v>
      </c>
    </row>
    <row r="16" spans="1:19" s="6" customFormat="1" ht="18" customHeight="1">
      <c r="A16" s="239" t="s">
        <v>57</v>
      </c>
      <c r="B16" s="221" t="str">
        <f>input1!B16</f>
        <v>1/7</v>
      </c>
      <c r="C16" s="222">
        <f>input1!C16</f>
        <v>28483</v>
      </c>
      <c r="D16" s="223" t="str">
        <f>input1!D16</f>
        <v>ด.ช.นิติพงศ์  ไผ่งาม</v>
      </c>
      <c r="E16" s="224">
        <f>input1!E16</f>
        <v>1</v>
      </c>
      <c r="F16" s="234" t="str">
        <f t="shared" si="0"/>
        <v>ชาย</v>
      </c>
      <c r="G16" s="226">
        <f>input3!AF16</f>
        <v>7</v>
      </c>
      <c r="H16" s="227" t="str">
        <f t="shared" si="1"/>
        <v>ปกติ</v>
      </c>
      <c r="I16" s="228">
        <f>input3!AI16</f>
        <v>5</v>
      </c>
      <c r="J16" s="227" t="str">
        <f t="shared" si="2"/>
        <v>ปกติ</v>
      </c>
      <c r="K16" s="226">
        <f>input3!AM16</f>
        <v>8</v>
      </c>
      <c r="L16" s="227" t="str">
        <f t="shared" si="3"/>
        <v>ปกติ</v>
      </c>
      <c r="M16" s="228">
        <f>input3!AQ16</f>
        <v>7</v>
      </c>
      <c r="N16" s="227" t="str">
        <f t="shared" si="4"/>
        <v>ปกติ</v>
      </c>
      <c r="O16" s="226">
        <f>input3!AS16</f>
        <v>12</v>
      </c>
      <c r="P16" s="229" t="str">
        <f t="shared" si="5"/>
        <v>มีจุดแข็ง</v>
      </c>
      <c r="Q16" s="237">
        <f t="shared" si="6"/>
        <v>39</v>
      </c>
      <c r="R16" s="238">
        <f t="shared" si="7"/>
        <v>39</v>
      </c>
      <c r="S16" s="232" t="str">
        <f t="shared" si="8"/>
        <v>ปกติ</v>
      </c>
    </row>
    <row r="17" spans="1:19" s="6" customFormat="1" ht="18" customHeight="1">
      <c r="A17" s="240" t="s">
        <v>58</v>
      </c>
      <c r="B17" s="221" t="str">
        <f>input1!B17</f>
        <v>1/7</v>
      </c>
      <c r="C17" s="222">
        <f>input1!C17</f>
        <v>28484</v>
      </c>
      <c r="D17" s="223" t="str">
        <f>input1!D17</f>
        <v>ด.ช.ปฏิพล  อำภา</v>
      </c>
      <c r="E17" s="224">
        <f>input1!E17</f>
        <v>1</v>
      </c>
      <c r="F17" s="234" t="str">
        <f t="shared" si="0"/>
        <v>ชาย</v>
      </c>
      <c r="G17" s="235">
        <f>input3!AF17</f>
        <v>6</v>
      </c>
      <c r="H17" s="227" t="str">
        <f t="shared" si="1"/>
        <v>ปกติ</v>
      </c>
      <c r="I17" s="236">
        <f>input3!AI17</f>
        <v>5</v>
      </c>
      <c r="J17" s="227" t="str">
        <f t="shared" si="2"/>
        <v>ปกติ</v>
      </c>
      <c r="K17" s="235">
        <f>input3!AM17</f>
        <v>5</v>
      </c>
      <c r="L17" s="227" t="str">
        <f t="shared" si="3"/>
        <v>ปกติ</v>
      </c>
      <c r="M17" s="236">
        <f>input3!AQ17</f>
        <v>8</v>
      </c>
      <c r="N17" s="227" t="str">
        <f t="shared" si="4"/>
        <v>ปกติ</v>
      </c>
      <c r="O17" s="235">
        <f>input3!AS17</f>
        <v>12</v>
      </c>
      <c r="P17" s="229" t="str">
        <f t="shared" si="5"/>
        <v>มีจุดแข็ง</v>
      </c>
      <c r="Q17" s="237">
        <f t="shared" si="6"/>
        <v>36</v>
      </c>
      <c r="R17" s="238">
        <f t="shared" si="7"/>
        <v>36</v>
      </c>
      <c r="S17" s="232" t="str">
        <f t="shared" si="8"/>
        <v>ปกติ</v>
      </c>
    </row>
    <row r="18" spans="1:19" s="6" customFormat="1" ht="18" customHeight="1" thickBot="1">
      <c r="A18" s="241" t="s">
        <v>59</v>
      </c>
      <c r="B18" s="242" t="str">
        <f>input1!B18</f>
        <v>1/7</v>
      </c>
      <c r="C18" s="243">
        <f>input1!C18</f>
        <v>28485</v>
      </c>
      <c r="D18" s="244" t="str">
        <f>input1!D18</f>
        <v>ด.ช.ปัจจกำพล  เลไธสง</v>
      </c>
      <c r="E18" s="245">
        <f>input1!E18</f>
        <v>1</v>
      </c>
      <c r="F18" s="246" t="str">
        <f t="shared" si="0"/>
        <v>ชาย</v>
      </c>
      <c r="G18" s="249">
        <f>input3!AF18</f>
        <v>8</v>
      </c>
      <c r="H18" s="248" t="str">
        <f t="shared" si="1"/>
        <v>ปกติ</v>
      </c>
      <c r="I18" s="249">
        <f>input3!AI18</f>
        <v>5</v>
      </c>
      <c r="J18" s="248" t="str">
        <f t="shared" si="2"/>
        <v>ปกติ</v>
      </c>
      <c r="K18" s="247">
        <f>input3!AM18</f>
        <v>6</v>
      </c>
      <c r="L18" s="248" t="str">
        <f t="shared" si="3"/>
        <v>ปกติ</v>
      </c>
      <c r="M18" s="249">
        <f>input3!AQ18</f>
        <v>7</v>
      </c>
      <c r="N18" s="248" t="str">
        <f t="shared" si="4"/>
        <v>ปกติ</v>
      </c>
      <c r="O18" s="247">
        <f>input3!AS18</f>
        <v>13</v>
      </c>
      <c r="P18" s="250" t="str">
        <f t="shared" si="5"/>
        <v>มีจุดแข็ง</v>
      </c>
      <c r="Q18" s="251">
        <f t="shared" si="6"/>
        <v>39</v>
      </c>
      <c r="R18" s="252">
        <f t="shared" si="7"/>
        <v>39</v>
      </c>
      <c r="S18" s="246" t="str">
        <f t="shared" si="8"/>
        <v>ปกติ</v>
      </c>
    </row>
    <row r="19" spans="1:19" s="6" customFormat="1" ht="18" customHeight="1">
      <c r="A19" s="220" t="s">
        <v>60</v>
      </c>
      <c r="B19" s="221" t="str">
        <f>input1!B19</f>
        <v>1/7</v>
      </c>
      <c r="C19" s="222">
        <f>input1!C19</f>
        <v>28486</v>
      </c>
      <c r="D19" s="223" t="str">
        <f>input1!D19</f>
        <v>ด.ช.พีรนันต์  เติมเจิม</v>
      </c>
      <c r="E19" s="224">
        <f>input1!E19</f>
        <v>1</v>
      </c>
      <c r="F19" s="232" t="str">
        <f>IF(E19=1,"ชาย",IF(E19=2,"หญิง","-"))</f>
        <v>ชาย</v>
      </c>
      <c r="G19" s="226">
        <f>input3!AF19</f>
        <v>10</v>
      </c>
      <c r="H19" s="227" t="str">
        <f>IF(G19&gt;10,"เสี่ยง/มีปัญหา","ปกติ")</f>
        <v>ปกติ</v>
      </c>
      <c r="I19" s="228">
        <f>input3!AI19</f>
        <v>8</v>
      </c>
      <c r="J19" s="227" t="str">
        <f>IF(I19&gt;9,"เสี่ยง/มีปัญหา","ปกติ")</f>
        <v>ปกติ</v>
      </c>
      <c r="K19" s="226">
        <f>input3!AM19</f>
        <v>7</v>
      </c>
      <c r="L19" s="227" t="str">
        <f>IF(K19&gt;10,"เสี่ยง/มีปัญหา","ปกติ")</f>
        <v>ปกติ</v>
      </c>
      <c r="M19" s="228">
        <f>input3!AQ19</f>
        <v>9</v>
      </c>
      <c r="N19" s="227" t="str">
        <f>IF(M19&gt;9,"เสี่ยง/มีปัญหา","ปกติ")</f>
        <v>ปกติ</v>
      </c>
      <c r="O19" s="226">
        <f>input3!AS19</f>
        <v>11</v>
      </c>
      <c r="P19" s="229" t="str">
        <f>IF(O19&gt;10,"มีจุดแข็ง","ไม่มีจุดแข็ง")</f>
        <v>มีจุดแข็ง</v>
      </c>
      <c r="Q19" s="230">
        <f>G19+I19+K19+M19+O19</f>
        <v>45</v>
      </c>
      <c r="R19" s="231">
        <f>IF(Q19&lt;1,"-",Q19)</f>
        <v>45</v>
      </c>
      <c r="S19" s="232" t="str">
        <f>IF(R19&gt;48,"เสี่ยง/มีปัญหา","ปกติ")</f>
        <v>ปกติ</v>
      </c>
    </row>
    <row r="20" spans="1:31" s="6" customFormat="1" ht="18" customHeight="1">
      <c r="A20" s="233" t="s">
        <v>12</v>
      </c>
      <c r="B20" s="221" t="str">
        <f>input1!B20</f>
        <v>1/7</v>
      </c>
      <c r="C20" s="222">
        <f>input1!C20</f>
        <v>28487</v>
      </c>
      <c r="D20" s="223" t="str">
        <f>input1!D20</f>
        <v>ด.ช.ภราดร  ศรีเมือง</v>
      </c>
      <c r="E20" s="224">
        <f>input1!E20</f>
        <v>1</v>
      </c>
      <c r="F20" s="234" t="str">
        <f>IF(E20=1,"ชาย",IF(E20=2,"หญิง","-"))</f>
        <v>ชาย</v>
      </c>
      <c r="G20" s="226">
        <f>input3!AF20</f>
        <v>7</v>
      </c>
      <c r="H20" s="227" t="str">
        <f>IF(G20&gt;10,"เสี่ยง/มีปัญหา","ปกติ")</f>
        <v>ปกติ</v>
      </c>
      <c r="I20" s="228">
        <f>input3!AI20</f>
        <v>8</v>
      </c>
      <c r="J20" s="227" t="str">
        <f>IF(I20&gt;9,"เสี่ยง/มีปัญหา","ปกติ")</f>
        <v>ปกติ</v>
      </c>
      <c r="K20" s="226">
        <f>input3!AM20</f>
        <v>7</v>
      </c>
      <c r="L20" s="227" t="str">
        <f>IF(K20&gt;10,"เสี่ยง/มีปัญหา","ปกติ")</f>
        <v>ปกติ</v>
      </c>
      <c r="M20" s="228">
        <f>input3!AQ20</f>
        <v>8</v>
      </c>
      <c r="N20" s="227" t="str">
        <f>IF(M20&gt;9,"เสี่ยง/มีปัญหา","ปกติ")</f>
        <v>ปกติ</v>
      </c>
      <c r="O20" s="226">
        <f>input3!AS20</f>
        <v>10</v>
      </c>
      <c r="P20" s="229" t="str">
        <f>IF(O20&gt;10,"มีจุดแข็ง","ไม่มีจุดแข็ง")</f>
        <v>ไม่มีจุดแข็ง</v>
      </c>
      <c r="Q20" s="237">
        <f>G20+I20+K20+M20+O20</f>
        <v>40</v>
      </c>
      <c r="R20" s="238">
        <f>IF(Q20&lt;1,"-",Q20)</f>
        <v>40</v>
      </c>
      <c r="S20" s="232" t="str">
        <f>IF(R20&gt;48,"เสี่ยง/มีปัญหา","ปกติ")</f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239" t="s">
        <v>13</v>
      </c>
      <c r="B21" s="221" t="str">
        <f>input1!B21</f>
        <v>1/7</v>
      </c>
      <c r="C21" s="222">
        <f>input1!C21</f>
        <v>28488</v>
      </c>
      <c r="D21" s="223" t="str">
        <f>input1!D21</f>
        <v>ด.ช.ภวินทร์  ภู่ประดิษ</v>
      </c>
      <c r="E21" s="224">
        <f>input1!E21</f>
        <v>1</v>
      </c>
      <c r="F21" s="234" t="str">
        <f>IF(E21=1,"ชาย",IF(E21=2,"หญิง","-"))</f>
        <v>ชาย</v>
      </c>
      <c r="G21" s="235">
        <f>input3!AF21</f>
        <v>5</v>
      </c>
      <c r="H21" s="227" t="str">
        <f>IF(G21&gt;10,"เสี่ยง/มีปัญหา","ปกติ")</f>
        <v>ปกติ</v>
      </c>
      <c r="I21" s="236">
        <f>input3!AI21</f>
        <v>7</v>
      </c>
      <c r="J21" s="227" t="str">
        <f>IF(I21&gt;9,"เสี่ยง/มีปัญหา","ปกติ")</f>
        <v>ปกติ</v>
      </c>
      <c r="K21" s="235">
        <f>input3!AM21</f>
        <v>5</v>
      </c>
      <c r="L21" s="227" t="str">
        <f>IF(K21&gt;10,"เสี่ยง/มีปัญหา","ปกติ")</f>
        <v>ปกติ</v>
      </c>
      <c r="M21" s="236">
        <f>input3!AQ21</f>
        <v>9</v>
      </c>
      <c r="N21" s="227" t="str">
        <f>IF(M21&gt;9,"เสี่ยง/มีปัญหา","ปกติ")</f>
        <v>ปกติ</v>
      </c>
      <c r="O21" s="235">
        <f>input3!AS21</f>
        <v>8</v>
      </c>
      <c r="P21" s="229" t="str">
        <f>IF(O21&gt;10,"มีจุดแข็ง","ไม่มีจุดแข็ง")</f>
        <v>ไม่มีจุดแข็ง</v>
      </c>
      <c r="Q21" s="237">
        <f>G21+I21+K21+M21+O21</f>
        <v>34</v>
      </c>
      <c r="R21" s="238">
        <f>IF(Q21&lt;1,"-",Q21)</f>
        <v>34</v>
      </c>
      <c r="S21" s="232" t="str">
        <f>IF(R21&gt;48,"เสี่ยง/มีปัญหา","ปกติ")</f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240" t="s">
        <v>14</v>
      </c>
      <c r="B22" s="221" t="str">
        <f>input1!B22</f>
        <v>1/7</v>
      </c>
      <c r="C22" s="222">
        <f>input1!C22</f>
        <v>28489</v>
      </c>
      <c r="D22" s="223" t="str">
        <f>input1!D22</f>
        <v>ด.ช.ภูรินนท์  หนูรอด</v>
      </c>
      <c r="E22" s="224">
        <f>input1!E22</f>
        <v>1</v>
      </c>
      <c r="F22" s="234" t="str">
        <f>IF(E22=1,"ชาย",IF(E22=2,"หญิง","-"))</f>
        <v>ชาย</v>
      </c>
      <c r="G22" s="226">
        <f>input3!AF22</f>
        <v>11</v>
      </c>
      <c r="H22" s="227" t="str">
        <f>IF(G22&gt;10,"เสี่ยง/มีปัญหา","ปกติ")</f>
        <v>เสี่ยง/มีปัญหา</v>
      </c>
      <c r="I22" s="228">
        <f>input3!AI22</f>
        <v>7</v>
      </c>
      <c r="J22" s="227" t="str">
        <f>IF(I22&gt;9,"เสี่ยง/มีปัญหา","ปกติ")</f>
        <v>ปกติ</v>
      </c>
      <c r="K22" s="226">
        <f>input3!AM22</f>
        <v>13</v>
      </c>
      <c r="L22" s="227" t="str">
        <f>IF(K22&gt;10,"เสี่ยง/มีปัญหา","ปกติ")</f>
        <v>เสี่ยง/มีปัญหา</v>
      </c>
      <c r="M22" s="228">
        <f>input3!AQ22</f>
        <v>9</v>
      </c>
      <c r="N22" s="227" t="str">
        <f>IF(M22&gt;9,"เสี่ยง/มีปัญหา","ปกติ")</f>
        <v>ปกติ</v>
      </c>
      <c r="O22" s="226">
        <f>input3!AS22</f>
        <v>10</v>
      </c>
      <c r="P22" s="229" t="str">
        <f>IF(O22&gt;10,"มีจุดแข็ง","ไม่มีจุดแข็ง")</f>
        <v>ไม่มีจุดแข็ง</v>
      </c>
      <c r="Q22" s="237">
        <f>G22+I22+K22+M22+O22</f>
        <v>50</v>
      </c>
      <c r="R22" s="238">
        <f>IF(Q22&lt;1,"-",Q22)</f>
        <v>50</v>
      </c>
      <c r="S22" s="232" t="str">
        <f>IF(R22&gt;48,"เสี่ยง/มีปัญหา","ปกติ")</f>
        <v>เสี่ยง/มีปัญหา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241" t="s">
        <v>38</v>
      </c>
      <c r="B23" s="242" t="str">
        <f>input1!B23</f>
        <v>1/7</v>
      </c>
      <c r="C23" s="243">
        <f>input1!C23</f>
        <v>28490</v>
      </c>
      <c r="D23" s="244" t="str">
        <f>input1!D23</f>
        <v>ด.ช.รักสันติ  ศรีนวล</v>
      </c>
      <c r="E23" s="245">
        <f>input1!E23</f>
        <v>1</v>
      </c>
      <c r="F23" s="246" t="str">
        <f>IF(E23=1,"ชาย",IF(E23=2,"หญิง","-"))</f>
        <v>ชาย</v>
      </c>
      <c r="G23" s="249">
        <f>input3!AF23</f>
        <v>8</v>
      </c>
      <c r="H23" s="248" t="str">
        <f>IF(G23&gt;10,"เสี่ยง/มีปัญหา","ปกติ")</f>
        <v>ปกติ</v>
      </c>
      <c r="I23" s="249">
        <f>input3!AI23</f>
        <v>6</v>
      </c>
      <c r="J23" s="248" t="str">
        <f>IF(I23&gt;9,"เสี่ยง/มีปัญหา","ปกติ")</f>
        <v>ปกติ</v>
      </c>
      <c r="K23" s="247">
        <f>input3!AM23</f>
        <v>8</v>
      </c>
      <c r="L23" s="248" t="str">
        <f>IF(K23&gt;10,"เสี่ยง/มีปัญหา","ปกติ")</f>
        <v>ปกติ</v>
      </c>
      <c r="M23" s="249">
        <f>input3!AQ23</f>
        <v>7</v>
      </c>
      <c r="N23" s="248" t="str">
        <f>IF(M23&gt;9,"เสี่ยง/มีปัญหา","ปกติ")</f>
        <v>ปกติ</v>
      </c>
      <c r="O23" s="247">
        <f>input3!AS23</f>
        <v>13</v>
      </c>
      <c r="P23" s="250" t="str">
        <f>IF(O23&gt;10,"มีจุดแข็ง","ไม่มีจุดแข็ง")</f>
        <v>มีจุดแข็ง</v>
      </c>
      <c r="Q23" s="251">
        <f>G23+I23+K23+M23+O23</f>
        <v>42</v>
      </c>
      <c r="R23" s="252">
        <f>IF(Q23&lt;1,"-",Q23)</f>
        <v>42</v>
      </c>
      <c r="S23" s="246" t="str">
        <f>IF(R23&gt;48,"เสี่ยง/มีปัญหา","ปกติ")</f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220" t="s">
        <v>39</v>
      </c>
      <c r="B24" s="221" t="str">
        <f>input1!B24</f>
        <v>1/7</v>
      </c>
      <c r="C24" s="222">
        <f>input1!C24</f>
        <v>28491</v>
      </c>
      <c r="D24" s="223" t="str">
        <f>input1!D24</f>
        <v>ด.ช.วิศววิท  เชียงแรง</v>
      </c>
      <c r="E24" s="224">
        <f>input1!E24</f>
        <v>1</v>
      </c>
      <c r="F24" s="232" t="str">
        <f aca="true" t="shared" si="9" ref="F24:F43">IF(E24=1,"ชาย",IF(E24=2,"หญิง","-"))</f>
        <v>ชาย</v>
      </c>
      <c r="G24" s="226">
        <f>input3!AF24</f>
        <v>10</v>
      </c>
      <c r="H24" s="227" t="str">
        <f aca="true" t="shared" si="10" ref="H24:H43">IF(G24&gt;10,"เสี่ยง/มีปัญหา","ปกติ")</f>
        <v>ปกติ</v>
      </c>
      <c r="I24" s="228">
        <f>input3!AI24</f>
        <v>9</v>
      </c>
      <c r="J24" s="227" t="str">
        <f aca="true" t="shared" si="11" ref="J24:J43">IF(I24&gt;9,"เสี่ยง/มีปัญหา","ปกติ")</f>
        <v>ปกติ</v>
      </c>
      <c r="K24" s="226">
        <f>input3!AM24</f>
        <v>8</v>
      </c>
      <c r="L24" s="227" t="str">
        <f aca="true" t="shared" si="12" ref="L24:L43">IF(K24&gt;10,"เสี่ยง/มีปัญหา","ปกติ")</f>
        <v>ปกติ</v>
      </c>
      <c r="M24" s="228">
        <f>input3!AQ24</f>
        <v>10</v>
      </c>
      <c r="N24" s="227" t="str">
        <f aca="true" t="shared" si="13" ref="N24:N43">IF(M24&gt;9,"เสี่ยง/มีปัญหา","ปกติ")</f>
        <v>เสี่ยง/มีปัญหา</v>
      </c>
      <c r="O24" s="226">
        <f>input3!AS24</f>
        <v>8</v>
      </c>
      <c r="P24" s="229" t="str">
        <f aca="true" t="shared" si="14" ref="P24:P43">IF(O24&gt;10,"มีจุดแข็ง","ไม่มีจุดแข็ง")</f>
        <v>ไม่มีจุดแข็ง</v>
      </c>
      <c r="Q24" s="230">
        <f aca="true" t="shared" si="15" ref="Q24:Q43">G24+I24+K24+M24+O24</f>
        <v>45</v>
      </c>
      <c r="R24" s="231">
        <f aca="true" t="shared" si="16" ref="R24:R43">IF(Q24&lt;1,"-",Q24)</f>
        <v>45</v>
      </c>
      <c r="S24" s="232" t="str">
        <f aca="true" t="shared" si="17" ref="S24:S43">IF(R24&gt;48,"เสี่ยง/มีปัญหา","ปกติ")</f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>
      <c r="A25" s="233" t="s">
        <v>40</v>
      </c>
      <c r="B25" s="221" t="str">
        <f>input1!B25</f>
        <v>1/7</v>
      </c>
      <c r="C25" s="222">
        <f>input1!C25</f>
        <v>28492</v>
      </c>
      <c r="D25" s="223" t="str">
        <f>input1!D25</f>
        <v>ด.ช.วิสุทธิ์  สร้อยฟ้า</v>
      </c>
      <c r="E25" s="224">
        <f>input1!E25</f>
        <v>1</v>
      </c>
      <c r="F25" s="234" t="str">
        <f t="shared" si="9"/>
        <v>ชาย</v>
      </c>
      <c r="G25" s="226">
        <f>input3!AF25</f>
        <v>5</v>
      </c>
      <c r="H25" s="227" t="str">
        <f t="shared" si="10"/>
        <v>ปกติ</v>
      </c>
      <c r="I25" s="228">
        <f>input3!AI25</f>
        <v>6</v>
      </c>
      <c r="J25" s="227" t="str">
        <f t="shared" si="11"/>
        <v>ปกติ</v>
      </c>
      <c r="K25" s="226">
        <f>input3!AM25</f>
        <v>9</v>
      </c>
      <c r="L25" s="227" t="str">
        <f t="shared" si="12"/>
        <v>ปกติ</v>
      </c>
      <c r="M25" s="228">
        <f>input3!AQ25</f>
        <v>9</v>
      </c>
      <c r="N25" s="227" t="str">
        <f t="shared" si="13"/>
        <v>ปกติ</v>
      </c>
      <c r="O25" s="226">
        <f>input3!AS25</f>
        <v>10</v>
      </c>
      <c r="P25" s="229" t="str">
        <f t="shared" si="14"/>
        <v>ไม่มีจุดแข็ง</v>
      </c>
      <c r="Q25" s="237">
        <f t="shared" si="15"/>
        <v>39</v>
      </c>
      <c r="R25" s="238">
        <f t="shared" si="16"/>
        <v>39</v>
      </c>
      <c r="S25" s="232" t="str">
        <f t="shared" si="17"/>
        <v>ปกติ</v>
      </c>
    </row>
    <row r="26" spans="1:19" ht="20.25">
      <c r="A26" s="239" t="s">
        <v>64</v>
      </c>
      <c r="B26" s="221" t="str">
        <f>input1!B26</f>
        <v>1/7</v>
      </c>
      <c r="C26" s="222">
        <f>input1!C26</f>
        <v>28493</v>
      </c>
      <c r="D26" s="223" t="str">
        <f>input1!D26</f>
        <v>ด.ช.ศรุต  ชาญะกุล</v>
      </c>
      <c r="E26" s="224">
        <f>input1!E26</f>
        <v>1</v>
      </c>
      <c r="F26" s="234" t="str">
        <f t="shared" si="9"/>
        <v>ชาย</v>
      </c>
      <c r="G26" s="235">
        <f>input3!AF26</f>
        <v>9</v>
      </c>
      <c r="H26" s="227" t="str">
        <f t="shared" si="10"/>
        <v>ปกติ</v>
      </c>
      <c r="I26" s="236">
        <f>input3!AI26</f>
        <v>9</v>
      </c>
      <c r="J26" s="227" t="str">
        <f t="shared" si="11"/>
        <v>ปกติ</v>
      </c>
      <c r="K26" s="235">
        <f>input3!AM26</f>
        <v>11</v>
      </c>
      <c r="L26" s="227" t="str">
        <f t="shared" si="12"/>
        <v>เสี่ยง/มีปัญหา</v>
      </c>
      <c r="M26" s="236">
        <f>input3!AQ26</f>
        <v>7</v>
      </c>
      <c r="N26" s="227" t="str">
        <f t="shared" si="13"/>
        <v>ปกติ</v>
      </c>
      <c r="O26" s="235">
        <f>input3!AS26</f>
        <v>8</v>
      </c>
      <c r="P26" s="229" t="str">
        <f t="shared" si="14"/>
        <v>ไม่มีจุดแข็ง</v>
      </c>
      <c r="Q26" s="237">
        <f t="shared" si="15"/>
        <v>44</v>
      </c>
      <c r="R26" s="238">
        <f t="shared" si="16"/>
        <v>44</v>
      </c>
      <c r="S26" s="232" t="str">
        <f t="shared" si="17"/>
        <v>ปกติ</v>
      </c>
    </row>
    <row r="27" spans="1:19" ht="20.25">
      <c r="A27" s="240" t="s">
        <v>65</v>
      </c>
      <c r="B27" s="221" t="str">
        <f>input1!B27</f>
        <v>1/7</v>
      </c>
      <c r="C27" s="222">
        <f>input1!C27</f>
        <v>28494</v>
      </c>
      <c r="D27" s="223" t="str">
        <f>input1!D27</f>
        <v>ด.ช.ศุภณัฎฐ์  กันตวัฒน์สกุล</v>
      </c>
      <c r="E27" s="224">
        <f>input1!E27</f>
        <v>1</v>
      </c>
      <c r="F27" s="234" t="str">
        <f t="shared" si="9"/>
        <v>ชาย</v>
      </c>
      <c r="G27" s="226">
        <f>input3!AF27</f>
        <v>9</v>
      </c>
      <c r="H27" s="227" t="str">
        <f t="shared" si="10"/>
        <v>ปกติ</v>
      </c>
      <c r="I27" s="228">
        <f>input3!AI27</f>
        <v>7</v>
      </c>
      <c r="J27" s="227" t="str">
        <f t="shared" si="11"/>
        <v>ปกติ</v>
      </c>
      <c r="K27" s="226">
        <f>input3!AM27</f>
        <v>8</v>
      </c>
      <c r="L27" s="227" t="str">
        <f t="shared" si="12"/>
        <v>ปกติ</v>
      </c>
      <c r="M27" s="228">
        <f>input3!AQ27</f>
        <v>9</v>
      </c>
      <c r="N27" s="227" t="str">
        <f t="shared" si="13"/>
        <v>ปกติ</v>
      </c>
      <c r="O27" s="226">
        <f>input3!AS27</f>
        <v>13</v>
      </c>
      <c r="P27" s="229" t="str">
        <f t="shared" si="14"/>
        <v>มีจุดแข็ง</v>
      </c>
      <c r="Q27" s="237">
        <f t="shared" si="15"/>
        <v>46</v>
      </c>
      <c r="R27" s="238">
        <f t="shared" si="16"/>
        <v>46</v>
      </c>
      <c r="S27" s="232" t="str">
        <f t="shared" si="17"/>
        <v>ปกติ</v>
      </c>
    </row>
    <row r="28" spans="1:19" ht="21" thickBot="1">
      <c r="A28" s="241" t="s">
        <v>66</v>
      </c>
      <c r="B28" s="242" t="str">
        <f>input1!B28</f>
        <v>1/7</v>
      </c>
      <c r="C28" s="243">
        <f>input1!C28</f>
        <v>28495</v>
      </c>
      <c r="D28" s="244" t="str">
        <f>input1!D28</f>
        <v>ด.ช.ศุภวิชญ์  แก้วพริ้ง</v>
      </c>
      <c r="E28" s="245">
        <f>input1!E28</f>
        <v>1</v>
      </c>
      <c r="F28" s="246" t="str">
        <f t="shared" si="9"/>
        <v>ชาย</v>
      </c>
      <c r="G28" s="249">
        <f>input3!AF28</f>
        <v>9</v>
      </c>
      <c r="H28" s="248" t="str">
        <f t="shared" si="10"/>
        <v>ปกติ</v>
      </c>
      <c r="I28" s="249">
        <f>input3!AI28</f>
        <v>6</v>
      </c>
      <c r="J28" s="248" t="str">
        <f t="shared" si="11"/>
        <v>ปกติ</v>
      </c>
      <c r="K28" s="247">
        <f>input3!AM28</f>
        <v>8</v>
      </c>
      <c r="L28" s="248" t="str">
        <f t="shared" si="12"/>
        <v>ปกติ</v>
      </c>
      <c r="M28" s="249">
        <f>input3!AQ28</f>
        <v>8</v>
      </c>
      <c r="N28" s="248" t="str">
        <f t="shared" si="13"/>
        <v>ปกติ</v>
      </c>
      <c r="O28" s="247">
        <f>input3!AS28</f>
        <v>10</v>
      </c>
      <c r="P28" s="250" t="str">
        <f t="shared" si="14"/>
        <v>ไม่มีจุดแข็ง</v>
      </c>
      <c r="Q28" s="251">
        <f t="shared" si="15"/>
        <v>41</v>
      </c>
      <c r="R28" s="252">
        <f t="shared" si="16"/>
        <v>41</v>
      </c>
      <c r="S28" s="246" t="str">
        <f t="shared" si="17"/>
        <v>ปกติ</v>
      </c>
    </row>
    <row r="29" spans="1:19" ht="20.25">
      <c r="A29" s="220" t="s">
        <v>67</v>
      </c>
      <c r="B29" s="221" t="str">
        <f>input1!B29</f>
        <v>1/7</v>
      </c>
      <c r="C29" s="222">
        <f>input1!C29</f>
        <v>28496</v>
      </c>
      <c r="D29" s="223" t="str">
        <f>input1!D29</f>
        <v>ด.ช.แสงชัย  สวัสดิภาพ</v>
      </c>
      <c r="E29" s="224">
        <f>input1!E29</f>
        <v>1</v>
      </c>
      <c r="F29" s="232" t="str">
        <f t="shared" si="9"/>
        <v>ชาย</v>
      </c>
      <c r="G29" s="226">
        <f>input3!AF29</f>
        <v>7</v>
      </c>
      <c r="H29" s="227" t="str">
        <f t="shared" si="10"/>
        <v>ปกติ</v>
      </c>
      <c r="I29" s="228">
        <f>input3!AI29</f>
        <v>8</v>
      </c>
      <c r="J29" s="227" t="str">
        <f t="shared" si="11"/>
        <v>ปกติ</v>
      </c>
      <c r="K29" s="226">
        <f>input3!AM29</f>
        <v>7</v>
      </c>
      <c r="L29" s="227" t="str">
        <f t="shared" si="12"/>
        <v>ปกติ</v>
      </c>
      <c r="M29" s="228">
        <f>input3!AQ29</f>
        <v>7</v>
      </c>
      <c r="N29" s="227" t="str">
        <f t="shared" si="13"/>
        <v>ปกติ</v>
      </c>
      <c r="O29" s="226">
        <f>input3!AS29</f>
        <v>10</v>
      </c>
      <c r="P29" s="229" t="str">
        <f t="shared" si="14"/>
        <v>ไม่มีจุดแข็ง</v>
      </c>
      <c r="Q29" s="230">
        <f t="shared" si="15"/>
        <v>39</v>
      </c>
      <c r="R29" s="231">
        <f t="shared" si="16"/>
        <v>39</v>
      </c>
      <c r="S29" s="232" t="str">
        <f t="shared" si="17"/>
        <v>ปกติ</v>
      </c>
    </row>
    <row r="30" spans="1:19" ht="20.25">
      <c r="A30" s="233" t="s">
        <v>68</v>
      </c>
      <c r="B30" s="221" t="str">
        <f>input1!B30</f>
        <v>1/7</v>
      </c>
      <c r="C30" s="222">
        <f>input1!C30</f>
        <v>28497</v>
      </c>
      <c r="D30" s="223" t="str">
        <f>input1!D30</f>
        <v>ด.ช.อภิสิทธิ์  อักษรชัย</v>
      </c>
      <c r="E30" s="224">
        <f>input1!E30</f>
        <v>1</v>
      </c>
      <c r="F30" s="234" t="str">
        <f t="shared" si="9"/>
        <v>ชาย</v>
      </c>
      <c r="G30" s="226">
        <f>input3!AF30</f>
        <v>12</v>
      </c>
      <c r="H30" s="227" t="str">
        <f t="shared" si="10"/>
        <v>เสี่ยง/มีปัญหา</v>
      </c>
      <c r="I30" s="228">
        <f>input3!AI30</f>
        <v>8</v>
      </c>
      <c r="J30" s="227" t="str">
        <f t="shared" si="11"/>
        <v>ปกติ</v>
      </c>
      <c r="K30" s="226">
        <f>input3!AM30</f>
        <v>13</v>
      </c>
      <c r="L30" s="227" t="str">
        <f t="shared" si="12"/>
        <v>เสี่ยง/มีปัญหา</v>
      </c>
      <c r="M30" s="228">
        <f>input3!AQ30</f>
        <v>8</v>
      </c>
      <c r="N30" s="227" t="str">
        <f t="shared" si="13"/>
        <v>ปกติ</v>
      </c>
      <c r="O30" s="226">
        <f>input3!AS30</f>
        <v>8</v>
      </c>
      <c r="P30" s="229" t="str">
        <f t="shared" si="14"/>
        <v>ไม่มีจุดแข็ง</v>
      </c>
      <c r="Q30" s="237">
        <f t="shared" si="15"/>
        <v>49</v>
      </c>
      <c r="R30" s="238">
        <f t="shared" si="16"/>
        <v>49</v>
      </c>
      <c r="S30" s="232" t="str">
        <f t="shared" si="17"/>
        <v>เสี่ยง/มีปัญหา</v>
      </c>
    </row>
    <row r="31" spans="1:19" ht="20.25">
      <c r="A31" s="239" t="s">
        <v>69</v>
      </c>
      <c r="B31" s="221" t="str">
        <f>input1!B31</f>
        <v>1/7</v>
      </c>
      <c r="C31" s="222">
        <f>input1!C31</f>
        <v>28498</v>
      </c>
      <c r="D31" s="223" t="str">
        <f>input1!D31</f>
        <v>ด.ญ.กาญจนา  ชะนา</v>
      </c>
      <c r="E31" s="224">
        <f>input1!E31</f>
        <v>2</v>
      </c>
      <c r="F31" s="234" t="str">
        <f t="shared" si="9"/>
        <v>หญิง</v>
      </c>
      <c r="G31" s="235">
        <f>input3!AF31</f>
        <v>5</v>
      </c>
      <c r="H31" s="227" t="str">
        <f t="shared" si="10"/>
        <v>ปกติ</v>
      </c>
      <c r="I31" s="236">
        <f>input3!AI31</f>
        <v>5</v>
      </c>
      <c r="J31" s="227" t="str">
        <f t="shared" si="11"/>
        <v>ปกติ</v>
      </c>
      <c r="K31" s="235">
        <f>input3!AM31</f>
        <v>5</v>
      </c>
      <c r="L31" s="227" t="str">
        <f t="shared" si="12"/>
        <v>ปกติ</v>
      </c>
      <c r="M31" s="236">
        <f>input3!AQ31</f>
        <v>8</v>
      </c>
      <c r="N31" s="227" t="str">
        <f t="shared" si="13"/>
        <v>ปกติ</v>
      </c>
      <c r="O31" s="235">
        <f>input3!AS31</f>
        <v>13</v>
      </c>
      <c r="P31" s="229" t="str">
        <f t="shared" si="14"/>
        <v>มีจุดแข็ง</v>
      </c>
      <c r="Q31" s="237">
        <f t="shared" si="15"/>
        <v>36</v>
      </c>
      <c r="R31" s="238">
        <f t="shared" si="16"/>
        <v>36</v>
      </c>
      <c r="S31" s="232" t="str">
        <f t="shared" si="17"/>
        <v>ปกติ</v>
      </c>
    </row>
    <row r="32" spans="1:19" ht="20.25">
      <c r="A32" s="240" t="s">
        <v>70</v>
      </c>
      <c r="B32" s="221" t="str">
        <f>input1!B32</f>
        <v>1/7</v>
      </c>
      <c r="C32" s="222">
        <f>input1!C32</f>
        <v>28499</v>
      </c>
      <c r="D32" s="223" t="str">
        <f>input1!D32</f>
        <v>ด.ญ.กิติยาภรณ์  โพธิ์ไพร</v>
      </c>
      <c r="E32" s="224">
        <f>input1!E32</f>
        <v>2</v>
      </c>
      <c r="F32" s="234" t="str">
        <f t="shared" si="9"/>
        <v>หญิง</v>
      </c>
      <c r="G32" s="226">
        <f>input3!AF32</f>
        <v>9</v>
      </c>
      <c r="H32" s="227" t="str">
        <f t="shared" si="10"/>
        <v>ปกติ</v>
      </c>
      <c r="I32" s="228">
        <f>input3!AI32</f>
        <v>7</v>
      </c>
      <c r="J32" s="227" t="str">
        <f t="shared" si="11"/>
        <v>ปกติ</v>
      </c>
      <c r="K32" s="226">
        <f>input3!AM32</f>
        <v>9</v>
      </c>
      <c r="L32" s="227" t="str">
        <f t="shared" si="12"/>
        <v>ปกติ</v>
      </c>
      <c r="M32" s="228">
        <f>input3!AQ32</f>
        <v>8</v>
      </c>
      <c r="N32" s="227" t="str">
        <f t="shared" si="13"/>
        <v>ปกติ</v>
      </c>
      <c r="O32" s="226">
        <f>input3!AS32</f>
        <v>15</v>
      </c>
      <c r="P32" s="229" t="str">
        <f t="shared" si="14"/>
        <v>มีจุดแข็ง</v>
      </c>
      <c r="Q32" s="237">
        <f t="shared" si="15"/>
        <v>48</v>
      </c>
      <c r="R32" s="238">
        <f t="shared" si="16"/>
        <v>48</v>
      </c>
      <c r="S32" s="232" t="str">
        <f t="shared" si="17"/>
        <v>ปกติ</v>
      </c>
    </row>
    <row r="33" spans="1:19" ht="21" thickBot="1">
      <c r="A33" s="241" t="s">
        <v>71</v>
      </c>
      <c r="B33" s="242" t="str">
        <f>input1!B33</f>
        <v>1/7</v>
      </c>
      <c r="C33" s="243">
        <f>input1!C33</f>
        <v>28500</v>
      </c>
      <c r="D33" s="244" t="str">
        <f>input1!D33</f>
        <v>ด.ญ.ชนากานต์  แสงสวน</v>
      </c>
      <c r="E33" s="245">
        <f>input1!E33</f>
        <v>2</v>
      </c>
      <c r="F33" s="246" t="str">
        <f t="shared" si="9"/>
        <v>หญิง</v>
      </c>
      <c r="G33" s="249">
        <f>input3!AF33</f>
        <v>7</v>
      </c>
      <c r="H33" s="248" t="str">
        <f t="shared" si="10"/>
        <v>ปกติ</v>
      </c>
      <c r="I33" s="249">
        <f>input3!AI33</f>
        <v>5</v>
      </c>
      <c r="J33" s="248" t="str">
        <f t="shared" si="11"/>
        <v>ปกติ</v>
      </c>
      <c r="K33" s="247">
        <f>input3!AM33</f>
        <v>10</v>
      </c>
      <c r="L33" s="248" t="str">
        <f t="shared" si="12"/>
        <v>ปกติ</v>
      </c>
      <c r="M33" s="249">
        <f>input3!AQ33</f>
        <v>7</v>
      </c>
      <c r="N33" s="248" t="str">
        <f t="shared" si="13"/>
        <v>ปกติ</v>
      </c>
      <c r="O33" s="247">
        <f>input3!AS33</f>
        <v>15</v>
      </c>
      <c r="P33" s="250" t="str">
        <f t="shared" si="14"/>
        <v>มีจุดแข็ง</v>
      </c>
      <c r="Q33" s="251">
        <f t="shared" si="15"/>
        <v>44</v>
      </c>
      <c r="R33" s="252">
        <f t="shared" si="16"/>
        <v>44</v>
      </c>
      <c r="S33" s="246" t="str">
        <f t="shared" si="17"/>
        <v>ปกติ</v>
      </c>
    </row>
    <row r="34" spans="1:19" ht="20.25">
      <c r="A34" s="220" t="s">
        <v>72</v>
      </c>
      <c r="B34" s="221" t="str">
        <f>input1!B34</f>
        <v>1/7</v>
      </c>
      <c r="C34" s="222">
        <f>input1!C34</f>
        <v>28501</v>
      </c>
      <c r="D34" s="223" t="str">
        <f>input1!D34</f>
        <v>ด.ญ.ฐิติพร  เนินไธสงค์</v>
      </c>
      <c r="E34" s="224">
        <f>input1!E34</f>
        <v>2</v>
      </c>
      <c r="F34" s="232" t="str">
        <f t="shared" si="9"/>
        <v>หญิง</v>
      </c>
      <c r="G34" s="226">
        <f>input3!AF34</f>
        <v>10</v>
      </c>
      <c r="H34" s="227" t="str">
        <f t="shared" si="10"/>
        <v>ปกติ</v>
      </c>
      <c r="I34" s="228">
        <f>input3!AI34</f>
        <v>9</v>
      </c>
      <c r="J34" s="227" t="str">
        <f t="shared" si="11"/>
        <v>ปกติ</v>
      </c>
      <c r="K34" s="226">
        <f>input3!AM34</f>
        <v>7</v>
      </c>
      <c r="L34" s="227" t="str">
        <f t="shared" si="12"/>
        <v>ปกติ</v>
      </c>
      <c r="M34" s="228">
        <f>input3!AQ34</f>
        <v>9</v>
      </c>
      <c r="N34" s="227" t="str">
        <f t="shared" si="13"/>
        <v>ปกติ</v>
      </c>
      <c r="O34" s="226">
        <f>input3!AS34</f>
        <v>14</v>
      </c>
      <c r="P34" s="229" t="str">
        <f t="shared" si="14"/>
        <v>มีจุดแข็ง</v>
      </c>
      <c r="Q34" s="230">
        <f t="shared" si="15"/>
        <v>49</v>
      </c>
      <c r="R34" s="231">
        <f t="shared" si="16"/>
        <v>49</v>
      </c>
      <c r="S34" s="232" t="str">
        <f t="shared" si="17"/>
        <v>เสี่ยง/มีปัญหา</v>
      </c>
    </row>
    <row r="35" spans="1:19" ht="20.25">
      <c r="A35" s="233" t="s">
        <v>73</v>
      </c>
      <c r="B35" s="221" t="str">
        <f>input1!B35</f>
        <v>1/7</v>
      </c>
      <c r="C35" s="222">
        <f>input1!C35</f>
        <v>28502</v>
      </c>
      <c r="D35" s="223" t="str">
        <f>input1!D35</f>
        <v>ด.ญ.ธัญวรัตน์  ยานปิน</v>
      </c>
      <c r="E35" s="224">
        <f>input1!E35</f>
        <v>2</v>
      </c>
      <c r="F35" s="234" t="str">
        <f t="shared" si="9"/>
        <v>หญิง</v>
      </c>
      <c r="G35" s="226">
        <f>input3!AF35</f>
        <v>8</v>
      </c>
      <c r="H35" s="227" t="str">
        <f t="shared" si="10"/>
        <v>ปกติ</v>
      </c>
      <c r="I35" s="228">
        <f>input3!AI35</f>
        <v>9</v>
      </c>
      <c r="J35" s="227" t="str">
        <f t="shared" si="11"/>
        <v>ปกติ</v>
      </c>
      <c r="K35" s="226">
        <f>input3!AM35</f>
        <v>9</v>
      </c>
      <c r="L35" s="227" t="str">
        <f t="shared" si="12"/>
        <v>ปกติ</v>
      </c>
      <c r="M35" s="228">
        <f>input3!AQ35</f>
        <v>12</v>
      </c>
      <c r="N35" s="227" t="str">
        <f t="shared" si="13"/>
        <v>เสี่ยง/มีปัญหา</v>
      </c>
      <c r="O35" s="226">
        <f>input3!AS35</f>
        <v>14</v>
      </c>
      <c r="P35" s="229" t="str">
        <f t="shared" si="14"/>
        <v>มีจุดแข็ง</v>
      </c>
      <c r="Q35" s="237">
        <f t="shared" si="15"/>
        <v>52</v>
      </c>
      <c r="R35" s="238">
        <f t="shared" si="16"/>
        <v>52</v>
      </c>
      <c r="S35" s="232" t="str">
        <f t="shared" si="17"/>
        <v>เสี่ยง/มีปัญหา</v>
      </c>
    </row>
    <row r="36" spans="1:19" ht="20.25">
      <c r="A36" s="239" t="s">
        <v>74</v>
      </c>
      <c r="B36" s="221" t="str">
        <f>input1!B36</f>
        <v>1/7</v>
      </c>
      <c r="C36" s="222">
        <f>input1!C36</f>
        <v>28503</v>
      </c>
      <c r="D36" s="223" t="str">
        <f>input1!D36</f>
        <v>ด.ญ.น้ำฝน  วงษ์สนอง</v>
      </c>
      <c r="E36" s="224">
        <f>input1!E36</f>
        <v>2</v>
      </c>
      <c r="F36" s="234" t="str">
        <f t="shared" si="9"/>
        <v>หญิง</v>
      </c>
      <c r="G36" s="235">
        <f>input3!AF36</f>
        <v>10</v>
      </c>
      <c r="H36" s="227" t="str">
        <f t="shared" si="10"/>
        <v>ปกติ</v>
      </c>
      <c r="I36" s="236">
        <f>input3!AI36</f>
        <v>6</v>
      </c>
      <c r="J36" s="227" t="str">
        <f t="shared" si="11"/>
        <v>ปกติ</v>
      </c>
      <c r="K36" s="235">
        <f>input3!AM36</f>
        <v>11</v>
      </c>
      <c r="L36" s="227" t="str">
        <f t="shared" si="12"/>
        <v>เสี่ยง/มีปัญหา</v>
      </c>
      <c r="M36" s="236">
        <f>input3!AQ36</f>
        <v>9</v>
      </c>
      <c r="N36" s="227" t="str">
        <f t="shared" si="13"/>
        <v>ปกติ</v>
      </c>
      <c r="O36" s="235">
        <f>input3!AS36</f>
        <v>13</v>
      </c>
      <c r="P36" s="229" t="str">
        <f t="shared" si="14"/>
        <v>มีจุดแข็ง</v>
      </c>
      <c r="Q36" s="237">
        <f t="shared" si="15"/>
        <v>49</v>
      </c>
      <c r="R36" s="238">
        <f t="shared" si="16"/>
        <v>49</v>
      </c>
      <c r="S36" s="232" t="str">
        <f t="shared" si="17"/>
        <v>เสี่ยง/มีปัญหา</v>
      </c>
    </row>
    <row r="37" spans="1:19" ht="20.25">
      <c r="A37" s="240" t="s">
        <v>75</v>
      </c>
      <c r="B37" s="221" t="str">
        <f>input1!B37</f>
        <v>1/7</v>
      </c>
      <c r="C37" s="222">
        <f>input1!C37</f>
        <v>28504</v>
      </c>
      <c r="D37" s="223" t="str">
        <f>input1!D37</f>
        <v>ด.ญ.ปวีณา  งามสมนึก</v>
      </c>
      <c r="E37" s="224">
        <f>input1!E37</f>
        <v>2</v>
      </c>
      <c r="F37" s="234" t="str">
        <f t="shared" si="9"/>
        <v>หญิง</v>
      </c>
      <c r="G37" s="226">
        <f>input3!AF37</f>
        <v>8</v>
      </c>
      <c r="H37" s="227" t="str">
        <f t="shared" si="10"/>
        <v>ปกติ</v>
      </c>
      <c r="I37" s="228">
        <f>input3!AI37</f>
        <v>5</v>
      </c>
      <c r="J37" s="227" t="str">
        <f t="shared" si="11"/>
        <v>ปกติ</v>
      </c>
      <c r="K37" s="226">
        <f>input3!AM37</f>
        <v>5</v>
      </c>
      <c r="L37" s="227" t="str">
        <f t="shared" si="12"/>
        <v>ปกติ</v>
      </c>
      <c r="M37" s="228">
        <f>input3!AQ37</f>
        <v>7</v>
      </c>
      <c r="N37" s="227" t="str">
        <f t="shared" si="13"/>
        <v>ปกติ</v>
      </c>
      <c r="O37" s="226">
        <f>input3!AS37</f>
        <v>13</v>
      </c>
      <c r="P37" s="229" t="str">
        <f t="shared" si="14"/>
        <v>มีจุดแข็ง</v>
      </c>
      <c r="Q37" s="237">
        <f t="shared" si="15"/>
        <v>38</v>
      </c>
      <c r="R37" s="238">
        <f t="shared" si="16"/>
        <v>38</v>
      </c>
      <c r="S37" s="232" t="str">
        <f t="shared" si="17"/>
        <v>ปกติ</v>
      </c>
    </row>
    <row r="38" spans="1:19" ht="21" thickBot="1">
      <c r="A38" s="241" t="s">
        <v>76</v>
      </c>
      <c r="B38" s="242" t="str">
        <f>input1!B38</f>
        <v>1/7</v>
      </c>
      <c r="C38" s="243">
        <f>input1!C38</f>
        <v>28505</v>
      </c>
      <c r="D38" s="244" t="str">
        <f>input1!D38</f>
        <v>ด.ญ.พรไพลิน  เครือยศ</v>
      </c>
      <c r="E38" s="245">
        <f>input1!E38</f>
        <v>2</v>
      </c>
      <c r="F38" s="246" t="str">
        <f t="shared" si="9"/>
        <v>หญิง</v>
      </c>
      <c r="G38" s="249">
        <f>input3!AF38</f>
        <v>7</v>
      </c>
      <c r="H38" s="248" t="str">
        <f t="shared" si="10"/>
        <v>ปกติ</v>
      </c>
      <c r="I38" s="249">
        <f>input3!AI38</f>
        <v>8</v>
      </c>
      <c r="J38" s="248" t="str">
        <f t="shared" si="11"/>
        <v>ปกติ</v>
      </c>
      <c r="K38" s="247">
        <f>input3!AM38</f>
        <v>9</v>
      </c>
      <c r="L38" s="248" t="str">
        <f t="shared" si="12"/>
        <v>ปกติ</v>
      </c>
      <c r="M38" s="249">
        <f>input3!AQ38</f>
        <v>8</v>
      </c>
      <c r="N38" s="248" t="str">
        <f t="shared" si="13"/>
        <v>ปกติ</v>
      </c>
      <c r="O38" s="247">
        <f>input3!AS38</f>
        <v>10</v>
      </c>
      <c r="P38" s="250" t="str">
        <f t="shared" si="14"/>
        <v>ไม่มีจุดแข็ง</v>
      </c>
      <c r="Q38" s="251">
        <f t="shared" si="15"/>
        <v>42</v>
      </c>
      <c r="R38" s="252">
        <f t="shared" si="16"/>
        <v>42</v>
      </c>
      <c r="S38" s="246" t="str">
        <f t="shared" si="17"/>
        <v>ปกติ</v>
      </c>
    </row>
    <row r="39" spans="1:19" ht="20.25">
      <c r="A39" s="220" t="s">
        <v>77</v>
      </c>
      <c r="B39" s="221" t="str">
        <f>input1!B39</f>
        <v>1/7</v>
      </c>
      <c r="C39" s="222">
        <f>input1!C39</f>
        <v>28506</v>
      </c>
      <c r="D39" s="223" t="str">
        <f>input1!D39</f>
        <v>ด.ญ.พรรณพัชร  แตงเกิด</v>
      </c>
      <c r="E39" s="224">
        <f>input1!E39</f>
        <v>2</v>
      </c>
      <c r="F39" s="232" t="str">
        <f t="shared" si="9"/>
        <v>หญิง</v>
      </c>
      <c r="G39" s="226">
        <f>input3!AF39</f>
        <v>7</v>
      </c>
      <c r="H39" s="227" t="str">
        <f t="shared" si="10"/>
        <v>ปกติ</v>
      </c>
      <c r="I39" s="228">
        <f>input3!AI39</f>
        <v>7</v>
      </c>
      <c r="J39" s="227" t="str">
        <f t="shared" si="11"/>
        <v>ปกติ</v>
      </c>
      <c r="K39" s="226">
        <f>input3!AM39</f>
        <v>8</v>
      </c>
      <c r="L39" s="227" t="str">
        <f t="shared" si="12"/>
        <v>ปกติ</v>
      </c>
      <c r="M39" s="228">
        <f>input3!AQ39</f>
        <v>7</v>
      </c>
      <c r="N39" s="227" t="str">
        <f t="shared" si="13"/>
        <v>ปกติ</v>
      </c>
      <c r="O39" s="226">
        <f>input3!AS39</f>
        <v>11</v>
      </c>
      <c r="P39" s="229" t="str">
        <f t="shared" si="14"/>
        <v>มีจุดแข็ง</v>
      </c>
      <c r="Q39" s="230">
        <f t="shared" si="15"/>
        <v>40</v>
      </c>
      <c r="R39" s="231">
        <f t="shared" si="16"/>
        <v>40</v>
      </c>
      <c r="S39" s="232" t="str">
        <f t="shared" si="17"/>
        <v>ปกติ</v>
      </c>
    </row>
    <row r="40" spans="1:19" ht="20.25">
      <c r="A40" s="233" t="s">
        <v>78</v>
      </c>
      <c r="B40" s="221" t="str">
        <f>input1!B40</f>
        <v>1/7</v>
      </c>
      <c r="C40" s="222">
        <f>input1!C40</f>
        <v>28507</v>
      </c>
      <c r="D40" s="223" t="str">
        <f>input1!D40</f>
        <v>ด.ญ.พัชราภรณ์  ชาวนา</v>
      </c>
      <c r="E40" s="224">
        <f>input1!E40</f>
        <v>2</v>
      </c>
      <c r="F40" s="234" t="str">
        <f t="shared" si="9"/>
        <v>หญิง</v>
      </c>
      <c r="G40" s="226">
        <f>input3!AF40</f>
        <v>8</v>
      </c>
      <c r="H40" s="227" t="str">
        <f t="shared" si="10"/>
        <v>ปกติ</v>
      </c>
      <c r="I40" s="228">
        <f>input3!AI40</f>
        <v>8</v>
      </c>
      <c r="J40" s="227" t="str">
        <f t="shared" si="11"/>
        <v>ปกติ</v>
      </c>
      <c r="K40" s="226">
        <f>input3!AM40</f>
        <v>8</v>
      </c>
      <c r="L40" s="227" t="str">
        <f t="shared" si="12"/>
        <v>ปกติ</v>
      </c>
      <c r="M40" s="228">
        <f>input3!AQ40</f>
        <v>5</v>
      </c>
      <c r="N40" s="227" t="str">
        <f t="shared" si="13"/>
        <v>ปกติ</v>
      </c>
      <c r="O40" s="226">
        <f>input3!AS40</f>
        <v>13</v>
      </c>
      <c r="P40" s="229" t="str">
        <f t="shared" si="14"/>
        <v>มีจุดแข็ง</v>
      </c>
      <c r="Q40" s="237">
        <f t="shared" si="15"/>
        <v>42</v>
      </c>
      <c r="R40" s="238">
        <f t="shared" si="16"/>
        <v>42</v>
      </c>
      <c r="S40" s="232" t="str">
        <f t="shared" si="17"/>
        <v>ปกติ</v>
      </c>
    </row>
    <row r="41" spans="1:19" ht="20.25">
      <c r="A41" s="239" t="s">
        <v>79</v>
      </c>
      <c r="B41" s="221" t="str">
        <f>input1!B41</f>
        <v>1/7</v>
      </c>
      <c r="C41" s="222">
        <f>input1!C41</f>
        <v>28508</v>
      </c>
      <c r="D41" s="223" t="str">
        <f>input1!D41</f>
        <v>ด.ญ.ฟารีดาห์  คันธทรัพย์</v>
      </c>
      <c r="E41" s="224">
        <f>input1!E41</f>
        <v>2</v>
      </c>
      <c r="F41" s="234" t="str">
        <f t="shared" si="9"/>
        <v>หญิง</v>
      </c>
      <c r="G41" s="235">
        <f>input3!AF41</f>
        <v>11</v>
      </c>
      <c r="H41" s="227" t="str">
        <f t="shared" si="10"/>
        <v>เสี่ยง/มีปัญหา</v>
      </c>
      <c r="I41" s="236">
        <f>input3!AI41</f>
        <v>6</v>
      </c>
      <c r="J41" s="227" t="str">
        <f t="shared" si="11"/>
        <v>ปกติ</v>
      </c>
      <c r="K41" s="235">
        <f>input3!AM41</f>
        <v>7</v>
      </c>
      <c r="L41" s="227" t="str">
        <f t="shared" si="12"/>
        <v>ปกติ</v>
      </c>
      <c r="M41" s="236">
        <f>input3!AQ41</f>
        <v>11</v>
      </c>
      <c r="N41" s="227" t="str">
        <f t="shared" si="13"/>
        <v>เสี่ยง/มีปัญหา</v>
      </c>
      <c r="O41" s="235">
        <f>input3!AS41</f>
        <v>14</v>
      </c>
      <c r="P41" s="229" t="str">
        <f t="shared" si="14"/>
        <v>มีจุดแข็ง</v>
      </c>
      <c r="Q41" s="237">
        <f t="shared" si="15"/>
        <v>49</v>
      </c>
      <c r="R41" s="238">
        <f t="shared" si="16"/>
        <v>49</v>
      </c>
      <c r="S41" s="232" t="str">
        <f t="shared" si="17"/>
        <v>เสี่ยง/มีปัญหา</v>
      </c>
    </row>
    <row r="42" spans="1:19" ht="20.25">
      <c r="A42" s="240" t="s">
        <v>80</v>
      </c>
      <c r="B42" s="221" t="str">
        <f>input1!B42</f>
        <v>1/7</v>
      </c>
      <c r="C42" s="222">
        <f>input1!C42</f>
        <v>28509</v>
      </c>
      <c r="D42" s="223" t="str">
        <f>input1!D42</f>
        <v>ด.ญ.พิมพ์ลภัส  กลางโยธี</v>
      </c>
      <c r="E42" s="224">
        <f>input1!E42</f>
        <v>2</v>
      </c>
      <c r="F42" s="234" t="str">
        <f t="shared" si="9"/>
        <v>หญิง</v>
      </c>
      <c r="G42" s="226">
        <f>input3!AF42</f>
        <v>6</v>
      </c>
      <c r="H42" s="227" t="str">
        <f t="shared" si="10"/>
        <v>ปกติ</v>
      </c>
      <c r="I42" s="228">
        <f>input3!AI42</f>
        <v>7</v>
      </c>
      <c r="J42" s="227" t="str">
        <f t="shared" si="11"/>
        <v>ปกติ</v>
      </c>
      <c r="K42" s="226">
        <f>input3!AM42</f>
        <v>8</v>
      </c>
      <c r="L42" s="227" t="str">
        <f t="shared" si="12"/>
        <v>ปกติ</v>
      </c>
      <c r="M42" s="228">
        <f>input3!AQ42</f>
        <v>8</v>
      </c>
      <c r="N42" s="227" t="str">
        <f t="shared" si="13"/>
        <v>ปกติ</v>
      </c>
      <c r="O42" s="226">
        <f>input3!AS42</f>
        <v>15</v>
      </c>
      <c r="P42" s="229" t="str">
        <f t="shared" si="14"/>
        <v>มีจุดแข็ง</v>
      </c>
      <c r="Q42" s="237">
        <f t="shared" si="15"/>
        <v>44</v>
      </c>
      <c r="R42" s="238">
        <f t="shared" si="16"/>
        <v>44</v>
      </c>
      <c r="S42" s="232" t="str">
        <f t="shared" si="17"/>
        <v>ปกติ</v>
      </c>
    </row>
    <row r="43" spans="1:19" ht="21" thickBot="1">
      <c r="A43" s="241" t="s">
        <v>81</v>
      </c>
      <c r="B43" s="242" t="str">
        <f>input1!B43</f>
        <v>1/7</v>
      </c>
      <c r="C43" s="243">
        <f>input1!C43</f>
        <v>28510</v>
      </c>
      <c r="D43" s="244" t="str">
        <f>input1!D43</f>
        <v>ด.ญ.เพ็ชรรัตน์  ราชฉวาง</v>
      </c>
      <c r="E43" s="245">
        <f>input1!E43</f>
        <v>2</v>
      </c>
      <c r="F43" s="246" t="str">
        <f t="shared" si="9"/>
        <v>หญิง</v>
      </c>
      <c r="G43" s="249">
        <f>input3!AF43</f>
        <v>6</v>
      </c>
      <c r="H43" s="248" t="str">
        <f t="shared" si="10"/>
        <v>ปกติ</v>
      </c>
      <c r="I43" s="249">
        <f>input3!AI43</f>
        <v>7</v>
      </c>
      <c r="J43" s="248" t="str">
        <f t="shared" si="11"/>
        <v>ปกติ</v>
      </c>
      <c r="K43" s="247">
        <f>input3!AM43</f>
        <v>8</v>
      </c>
      <c r="L43" s="248" t="str">
        <f t="shared" si="12"/>
        <v>ปกติ</v>
      </c>
      <c r="M43" s="249">
        <f>input3!AQ43</f>
        <v>7</v>
      </c>
      <c r="N43" s="248" t="str">
        <f t="shared" si="13"/>
        <v>ปกติ</v>
      </c>
      <c r="O43" s="247">
        <f>input3!AS43</f>
        <v>14</v>
      </c>
      <c r="P43" s="250" t="str">
        <f t="shared" si="14"/>
        <v>มีจุดแข็ง</v>
      </c>
      <c r="Q43" s="251">
        <f t="shared" si="15"/>
        <v>42</v>
      </c>
      <c r="R43" s="252">
        <f t="shared" si="16"/>
        <v>42</v>
      </c>
      <c r="S43" s="246" t="str">
        <f t="shared" si="17"/>
        <v>ปกติ</v>
      </c>
    </row>
    <row r="44" spans="1:19" ht="20.25">
      <c r="A44" s="220" t="s">
        <v>82</v>
      </c>
      <c r="B44" s="221" t="str">
        <f>input1!B44</f>
        <v>1/7</v>
      </c>
      <c r="C44" s="222">
        <f>input1!C44</f>
        <v>28511</v>
      </c>
      <c r="D44" s="223" t="str">
        <f>input1!D44</f>
        <v>ด.ญ.ภาวินี  ซามาตร</v>
      </c>
      <c r="E44" s="224">
        <f>input1!E44</f>
        <v>2</v>
      </c>
      <c r="F44" s="232" t="str">
        <f aca="true" t="shared" si="18" ref="F44:F53">IF(E44=1,"ชาย",IF(E44=2,"หญิง","-"))</f>
        <v>หญิง</v>
      </c>
      <c r="G44" s="226">
        <f>input3!AF44</f>
        <v>5</v>
      </c>
      <c r="H44" s="227" t="str">
        <f aca="true" t="shared" si="19" ref="H44:H53">IF(G44&gt;10,"เสี่ยง/มีปัญหา","ปกติ")</f>
        <v>ปกติ</v>
      </c>
      <c r="I44" s="228">
        <f>input3!AI44</f>
        <v>5</v>
      </c>
      <c r="J44" s="227" t="str">
        <f aca="true" t="shared" si="20" ref="J44:J53">IF(I44&gt;9,"เสี่ยง/มีปัญหา","ปกติ")</f>
        <v>ปกติ</v>
      </c>
      <c r="K44" s="226">
        <f>input3!AM44</f>
        <v>5</v>
      </c>
      <c r="L44" s="227" t="str">
        <f aca="true" t="shared" si="21" ref="L44:L53">IF(K44&gt;10,"เสี่ยง/มีปัญหา","ปกติ")</f>
        <v>ปกติ</v>
      </c>
      <c r="M44" s="228">
        <f>input3!AQ44</f>
        <v>10</v>
      </c>
      <c r="N44" s="227" t="str">
        <f aca="true" t="shared" si="22" ref="N44:N53">IF(M44&gt;9,"เสี่ยง/มีปัญหา","ปกติ")</f>
        <v>เสี่ยง/มีปัญหา</v>
      </c>
      <c r="O44" s="226">
        <f>input3!AS44</f>
        <v>14</v>
      </c>
      <c r="P44" s="229" t="str">
        <f aca="true" t="shared" si="23" ref="P44:P53">IF(O44&gt;10,"มีจุดแข็ง","ไม่มีจุดแข็ง")</f>
        <v>มีจุดแข็ง</v>
      </c>
      <c r="Q44" s="230">
        <f aca="true" t="shared" si="24" ref="Q44:Q53">G44+I44+K44+M44+O44</f>
        <v>39</v>
      </c>
      <c r="R44" s="231">
        <f aca="true" t="shared" si="25" ref="R44:R53">IF(Q44&lt;1,"-",Q44)</f>
        <v>39</v>
      </c>
      <c r="S44" s="232" t="str">
        <f aca="true" t="shared" si="26" ref="S44:S53">IF(R44&gt;48,"เสี่ยง/มีปัญหา","ปกติ")</f>
        <v>ปกติ</v>
      </c>
    </row>
    <row r="45" spans="1:19" ht="20.25">
      <c r="A45" s="233" t="s">
        <v>83</v>
      </c>
      <c r="B45" s="221" t="str">
        <f>input1!B45</f>
        <v>1/7</v>
      </c>
      <c r="C45" s="222">
        <f>input1!C45</f>
        <v>28512</v>
      </c>
      <c r="D45" s="223" t="str">
        <f>input1!D45</f>
        <v>ด.ญ.มณีนันท์  สุขะ</v>
      </c>
      <c r="E45" s="224">
        <f>input1!E45</f>
        <v>2</v>
      </c>
      <c r="F45" s="234" t="str">
        <f t="shared" si="18"/>
        <v>หญิง</v>
      </c>
      <c r="G45" s="226">
        <f>input3!AF45</f>
        <v>7</v>
      </c>
      <c r="H45" s="227" t="str">
        <f t="shared" si="19"/>
        <v>ปกติ</v>
      </c>
      <c r="I45" s="228">
        <f>input3!AI45</f>
        <v>9</v>
      </c>
      <c r="J45" s="227" t="str">
        <f t="shared" si="20"/>
        <v>ปกติ</v>
      </c>
      <c r="K45" s="226">
        <f>input3!AM45</f>
        <v>14</v>
      </c>
      <c r="L45" s="227" t="str">
        <f t="shared" si="21"/>
        <v>เสี่ยง/มีปัญหา</v>
      </c>
      <c r="M45" s="228">
        <f>input3!AQ45</f>
        <v>8</v>
      </c>
      <c r="N45" s="227" t="str">
        <f t="shared" si="22"/>
        <v>ปกติ</v>
      </c>
      <c r="O45" s="226">
        <f>input3!AS45</f>
        <v>10</v>
      </c>
      <c r="P45" s="229" t="str">
        <f t="shared" si="23"/>
        <v>ไม่มีจุดแข็ง</v>
      </c>
      <c r="Q45" s="237">
        <f t="shared" si="24"/>
        <v>48</v>
      </c>
      <c r="R45" s="238">
        <f t="shared" si="25"/>
        <v>48</v>
      </c>
      <c r="S45" s="232" t="str">
        <f t="shared" si="26"/>
        <v>ปกติ</v>
      </c>
    </row>
    <row r="46" spans="1:19" ht="20.25">
      <c r="A46" s="239" t="s">
        <v>84</v>
      </c>
      <c r="B46" s="221" t="str">
        <f>input1!B46</f>
        <v>1/7</v>
      </c>
      <c r="C46" s="222">
        <f>input1!C46</f>
        <v>28513</v>
      </c>
      <c r="D46" s="223" t="str">
        <f>input1!D46</f>
        <v>ด.ญ.วรวรรณ  นาคสุวรรณ์</v>
      </c>
      <c r="E46" s="224">
        <f>input1!E46</f>
        <v>2</v>
      </c>
      <c r="F46" s="234" t="str">
        <f t="shared" si="18"/>
        <v>หญิง</v>
      </c>
      <c r="G46" s="235">
        <f>input3!AF46</f>
        <v>9</v>
      </c>
      <c r="H46" s="227" t="str">
        <f t="shared" si="19"/>
        <v>ปกติ</v>
      </c>
      <c r="I46" s="236">
        <f>input3!AI46</f>
        <v>9</v>
      </c>
      <c r="J46" s="227" t="str">
        <f t="shared" si="20"/>
        <v>ปกติ</v>
      </c>
      <c r="K46" s="235">
        <f>input3!AM46</f>
        <v>10</v>
      </c>
      <c r="L46" s="227" t="str">
        <f t="shared" si="21"/>
        <v>ปกติ</v>
      </c>
      <c r="M46" s="236">
        <f>input3!AQ46</f>
        <v>9</v>
      </c>
      <c r="N46" s="227" t="str">
        <f t="shared" si="22"/>
        <v>ปกติ</v>
      </c>
      <c r="O46" s="235">
        <f>input3!AS46</f>
        <v>11</v>
      </c>
      <c r="P46" s="229" t="str">
        <f t="shared" si="23"/>
        <v>มีจุดแข็ง</v>
      </c>
      <c r="Q46" s="237">
        <f t="shared" si="24"/>
        <v>48</v>
      </c>
      <c r="R46" s="238">
        <f t="shared" si="25"/>
        <v>48</v>
      </c>
      <c r="S46" s="232" t="str">
        <f t="shared" si="26"/>
        <v>ปกติ</v>
      </c>
    </row>
    <row r="47" spans="1:19" ht="20.25">
      <c r="A47" s="240" t="s">
        <v>85</v>
      </c>
      <c r="B47" s="221" t="str">
        <f>input1!B47</f>
        <v>1/7</v>
      </c>
      <c r="C47" s="222">
        <f>input1!C47</f>
        <v>28514</v>
      </c>
      <c r="D47" s="223" t="str">
        <f>input1!D47</f>
        <v>ด.ญ.วาสนา  สุขละม้าย</v>
      </c>
      <c r="E47" s="224">
        <f>input1!E47</f>
        <v>2</v>
      </c>
      <c r="F47" s="234" t="str">
        <f t="shared" si="18"/>
        <v>หญิง</v>
      </c>
      <c r="G47" s="226">
        <f>input3!AF47</f>
        <v>7</v>
      </c>
      <c r="H47" s="227" t="str">
        <f t="shared" si="19"/>
        <v>ปกติ</v>
      </c>
      <c r="I47" s="228">
        <f>input3!AI47</f>
        <v>6</v>
      </c>
      <c r="J47" s="227" t="str">
        <f t="shared" si="20"/>
        <v>ปกติ</v>
      </c>
      <c r="K47" s="226">
        <f>input3!AM47</f>
        <v>5</v>
      </c>
      <c r="L47" s="227" t="str">
        <f t="shared" si="21"/>
        <v>ปกติ</v>
      </c>
      <c r="M47" s="228">
        <f>input3!AQ47</f>
        <v>6</v>
      </c>
      <c r="N47" s="227" t="str">
        <f t="shared" si="22"/>
        <v>ปกติ</v>
      </c>
      <c r="O47" s="226">
        <f>input3!AS47</f>
        <v>14</v>
      </c>
      <c r="P47" s="229" t="str">
        <f t="shared" si="23"/>
        <v>มีจุดแข็ง</v>
      </c>
      <c r="Q47" s="237">
        <f t="shared" si="24"/>
        <v>38</v>
      </c>
      <c r="R47" s="238">
        <f t="shared" si="25"/>
        <v>38</v>
      </c>
      <c r="S47" s="232" t="str">
        <f t="shared" si="26"/>
        <v>ปกติ</v>
      </c>
    </row>
    <row r="48" spans="1:19" ht="20.25">
      <c r="A48" s="220" t="s">
        <v>136</v>
      </c>
      <c r="B48" s="221" t="str">
        <f>input1!B48</f>
        <v>1/7</v>
      </c>
      <c r="C48" s="222">
        <f>input1!C48</f>
        <v>28515</v>
      </c>
      <c r="D48" s="223" t="str">
        <f>input1!D48</f>
        <v>ด.ญ.ศศิตญา  การะหงษ์</v>
      </c>
      <c r="E48" s="224">
        <f>input1!E48</f>
        <v>2</v>
      </c>
      <c r="F48" s="232" t="str">
        <f t="shared" si="18"/>
        <v>หญิง</v>
      </c>
      <c r="G48" s="226">
        <f>input3!AF48</f>
        <v>5</v>
      </c>
      <c r="H48" s="227" t="str">
        <f t="shared" si="19"/>
        <v>ปกติ</v>
      </c>
      <c r="I48" s="228">
        <f>input3!AI48</f>
        <v>5</v>
      </c>
      <c r="J48" s="227" t="str">
        <f t="shared" si="20"/>
        <v>ปกติ</v>
      </c>
      <c r="K48" s="226">
        <f>input3!AM48</f>
        <v>5</v>
      </c>
      <c r="L48" s="227" t="str">
        <f t="shared" si="21"/>
        <v>ปกติ</v>
      </c>
      <c r="M48" s="228">
        <f>input3!AQ48</f>
        <v>10</v>
      </c>
      <c r="N48" s="227" t="str">
        <f t="shared" si="22"/>
        <v>เสี่ยง/มีปัญหา</v>
      </c>
      <c r="O48" s="226">
        <f>input3!AS48</f>
        <v>12</v>
      </c>
      <c r="P48" s="229" t="str">
        <f t="shared" si="23"/>
        <v>มีจุดแข็ง</v>
      </c>
      <c r="Q48" s="230">
        <f t="shared" si="24"/>
        <v>37</v>
      </c>
      <c r="R48" s="231">
        <f t="shared" si="25"/>
        <v>37</v>
      </c>
      <c r="S48" s="232" t="str">
        <f t="shared" si="26"/>
        <v>ปกติ</v>
      </c>
    </row>
    <row r="49" spans="1:19" ht="20.25">
      <c r="A49" s="233" t="s">
        <v>137</v>
      </c>
      <c r="B49" s="221" t="str">
        <f>input1!B49</f>
        <v>1/7</v>
      </c>
      <c r="C49" s="222">
        <f>input1!C49</f>
        <v>28516</v>
      </c>
      <c r="D49" s="223" t="str">
        <f>input1!D49</f>
        <v>ด.ญ.ศิริพร  สิงหมาตย์</v>
      </c>
      <c r="E49" s="224">
        <f>input1!E49</f>
        <v>2</v>
      </c>
      <c r="F49" s="234" t="str">
        <f t="shared" si="18"/>
        <v>หญิง</v>
      </c>
      <c r="G49" s="226">
        <f>input3!AF49</f>
        <v>5</v>
      </c>
      <c r="H49" s="227" t="str">
        <f t="shared" si="19"/>
        <v>ปกติ</v>
      </c>
      <c r="I49" s="228">
        <f>input3!AI49</f>
        <v>5</v>
      </c>
      <c r="J49" s="227" t="str">
        <f t="shared" si="20"/>
        <v>ปกติ</v>
      </c>
      <c r="K49" s="226">
        <f>input3!AM49</f>
        <v>5</v>
      </c>
      <c r="L49" s="227" t="str">
        <f t="shared" si="21"/>
        <v>ปกติ</v>
      </c>
      <c r="M49" s="228">
        <f>input3!AQ49</f>
        <v>7</v>
      </c>
      <c r="N49" s="227" t="str">
        <f t="shared" si="22"/>
        <v>ปกติ</v>
      </c>
      <c r="O49" s="226">
        <f>input3!AS49</f>
        <v>14</v>
      </c>
      <c r="P49" s="229" t="str">
        <f t="shared" si="23"/>
        <v>มีจุดแข็ง</v>
      </c>
      <c r="Q49" s="237">
        <f t="shared" si="24"/>
        <v>36</v>
      </c>
      <c r="R49" s="238">
        <f t="shared" si="25"/>
        <v>36</v>
      </c>
      <c r="S49" s="232" t="str">
        <f t="shared" si="26"/>
        <v>ปกติ</v>
      </c>
    </row>
    <row r="50" spans="1:19" ht="20.25">
      <c r="A50" s="239" t="s">
        <v>138</v>
      </c>
      <c r="B50" s="221" t="str">
        <f>input1!B50</f>
        <v>1/7</v>
      </c>
      <c r="C50" s="222">
        <f>input1!C50</f>
        <v>28517</v>
      </c>
      <c r="D50" s="223" t="str">
        <f>input1!D50</f>
        <v>ด.ญ.ศุภกานต์  บัวแก้ว</v>
      </c>
      <c r="E50" s="224">
        <f>input1!E50</f>
        <v>2</v>
      </c>
      <c r="F50" s="234" t="str">
        <f t="shared" si="18"/>
        <v>หญิง</v>
      </c>
      <c r="G50" s="235">
        <f>input3!AF50</f>
        <v>9</v>
      </c>
      <c r="H50" s="227" t="str">
        <f t="shared" si="19"/>
        <v>ปกติ</v>
      </c>
      <c r="I50" s="236">
        <f>input3!AI50</f>
        <v>10</v>
      </c>
      <c r="J50" s="227" t="str">
        <f t="shared" si="20"/>
        <v>เสี่ยง/มีปัญหา</v>
      </c>
      <c r="K50" s="235">
        <f>input3!AM50</f>
        <v>10</v>
      </c>
      <c r="L50" s="227" t="str">
        <f t="shared" si="21"/>
        <v>ปกติ</v>
      </c>
      <c r="M50" s="236">
        <f>input3!AQ50</f>
        <v>9</v>
      </c>
      <c r="N50" s="227" t="str">
        <f t="shared" si="22"/>
        <v>ปกติ</v>
      </c>
      <c r="O50" s="235">
        <f>input3!AS50</f>
        <v>10</v>
      </c>
      <c r="P50" s="229" t="str">
        <f t="shared" si="23"/>
        <v>ไม่มีจุดแข็ง</v>
      </c>
      <c r="Q50" s="237">
        <f t="shared" si="24"/>
        <v>48</v>
      </c>
      <c r="R50" s="238">
        <f t="shared" si="25"/>
        <v>48</v>
      </c>
      <c r="S50" s="232" t="str">
        <f t="shared" si="26"/>
        <v>ปกติ</v>
      </c>
    </row>
    <row r="51" spans="1:19" ht="20.25">
      <c r="A51" s="240" t="s">
        <v>139</v>
      </c>
      <c r="B51" s="221" t="str">
        <f>input1!B51</f>
        <v>1/7</v>
      </c>
      <c r="C51" s="222">
        <f>input1!C51</f>
        <v>28518</v>
      </c>
      <c r="D51" s="223" t="str">
        <f>input1!D51</f>
        <v>ด.ญ.สุภัสสรา  เพชรนอก</v>
      </c>
      <c r="E51" s="224">
        <f>input1!E51</f>
        <v>2</v>
      </c>
      <c r="F51" s="234" t="str">
        <f t="shared" si="18"/>
        <v>หญิง</v>
      </c>
      <c r="G51" s="226">
        <f>input3!AF51</f>
        <v>9</v>
      </c>
      <c r="H51" s="227" t="str">
        <f t="shared" si="19"/>
        <v>ปกติ</v>
      </c>
      <c r="I51" s="228">
        <f>input3!AI51</f>
        <v>8</v>
      </c>
      <c r="J51" s="227" t="str">
        <f t="shared" si="20"/>
        <v>ปกติ</v>
      </c>
      <c r="K51" s="226">
        <f>input3!AM51</f>
        <v>8</v>
      </c>
      <c r="L51" s="227" t="str">
        <f t="shared" si="21"/>
        <v>ปกติ</v>
      </c>
      <c r="M51" s="228">
        <f>input3!AQ51</f>
        <v>8</v>
      </c>
      <c r="N51" s="227" t="str">
        <f t="shared" si="22"/>
        <v>ปกติ</v>
      </c>
      <c r="O51" s="226">
        <f>input3!AS51</f>
        <v>10</v>
      </c>
      <c r="P51" s="229" t="str">
        <f t="shared" si="23"/>
        <v>ไม่มีจุดแข็ง</v>
      </c>
      <c r="Q51" s="237">
        <f t="shared" si="24"/>
        <v>43</v>
      </c>
      <c r="R51" s="238">
        <f t="shared" si="25"/>
        <v>43</v>
      </c>
      <c r="S51" s="232" t="str">
        <f t="shared" si="26"/>
        <v>ปกติ</v>
      </c>
    </row>
    <row r="52" spans="1:19" ht="21" thickBot="1">
      <c r="A52" s="241" t="s">
        <v>140</v>
      </c>
      <c r="B52" s="242" t="str">
        <f>input1!B52</f>
        <v>1/7</v>
      </c>
      <c r="C52" s="243">
        <f>input1!C52</f>
        <v>28519</v>
      </c>
      <c r="D52" s="244" t="str">
        <f>input1!D52</f>
        <v>ด.ญ.อภิษฎา  คำสัวสดิ์</v>
      </c>
      <c r="E52" s="245">
        <f>input1!E52</f>
        <v>2</v>
      </c>
      <c r="F52" s="246" t="str">
        <f t="shared" si="18"/>
        <v>หญิง</v>
      </c>
      <c r="G52" s="249">
        <f>input3!AF52</f>
        <v>6</v>
      </c>
      <c r="H52" s="248" t="str">
        <f t="shared" si="19"/>
        <v>ปกติ</v>
      </c>
      <c r="I52" s="249">
        <f>input3!AI52</f>
        <v>6</v>
      </c>
      <c r="J52" s="248" t="str">
        <f t="shared" si="20"/>
        <v>ปกติ</v>
      </c>
      <c r="K52" s="247">
        <f>input3!AM52</f>
        <v>5</v>
      </c>
      <c r="L52" s="248" t="str">
        <f t="shared" si="21"/>
        <v>ปกติ</v>
      </c>
      <c r="M52" s="249">
        <f>input3!AQ52</f>
        <v>8</v>
      </c>
      <c r="N52" s="248" t="str">
        <f t="shared" si="22"/>
        <v>ปกติ</v>
      </c>
      <c r="O52" s="247">
        <f>input3!AS52</f>
        <v>15</v>
      </c>
      <c r="P52" s="250" t="str">
        <f t="shared" si="23"/>
        <v>มีจุดแข็ง</v>
      </c>
      <c r="Q52" s="251">
        <f t="shared" si="24"/>
        <v>40</v>
      </c>
      <c r="R52" s="252">
        <f t="shared" si="25"/>
        <v>40</v>
      </c>
      <c r="S52" s="246" t="str">
        <f t="shared" si="26"/>
        <v>ปกติ</v>
      </c>
    </row>
    <row r="53" spans="1:19" ht="20.25">
      <c r="A53" s="220" t="s">
        <v>141</v>
      </c>
      <c r="B53" s="221" t="str">
        <f>input1!B53</f>
        <v>1/7</v>
      </c>
      <c r="C53" s="222">
        <f>input1!C53</f>
        <v>28520</v>
      </c>
      <c r="D53" s="223" t="str">
        <f>input1!D53</f>
        <v>ด.ญ.อังค์วรา  ลาไม้</v>
      </c>
      <c r="E53" s="224">
        <f>input1!E53</f>
        <v>2</v>
      </c>
      <c r="F53" s="232" t="str">
        <f t="shared" si="18"/>
        <v>หญิง</v>
      </c>
      <c r="G53" s="226">
        <f>input3!AF53</f>
        <v>9</v>
      </c>
      <c r="H53" s="227" t="str">
        <f t="shared" si="19"/>
        <v>ปกติ</v>
      </c>
      <c r="I53" s="228">
        <f>input3!AI53</f>
        <v>7</v>
      </c>
      <c r="J53" s="227" t="str">
        <f t="shared" si="20"/>
        <v>ปกติ</v>
      </c>
      <c r="K53" s="226">
        <f>input3!AM53</f>
        <v>9</v>
      </c>
      <c r="L53" s="227" t="str">
        <f t="shared" si="21"/>
        <v>ปกติ</v>
      </c>
      <c r="M53" s="228">
        <f>input3!AQ53</f>
        <v>10</v>
      </c>
      <c r="N53" s="227" t="str">
        <f t="shared" si="22"/>
        <v>เสี่ยง/มีปัญหา</v>
      </c>
      <c r="O53" s="226">
        <f>input3!AS53</f>
        <v>12</v>
      </c>
      <c r="P53" s="229" t="str">
        <f t="shared" si="23"/>
        <v>มีจุดแข็ง</v>
      </c>
      <c r="Q53" s="230">
        <f t="shared" si="24"/>
        <v>47</v>
      </c>
      <c r="R53" s="231">
        <f t="shared" si="25"/>
        <v>47</v>
      </c>
      <c r="S53" s="232" t="str">
        <f t="shared" si="26"/>
        <v>ปกติ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85" zoomScaleSheetLayoutView="85" zoomScalePageLayoutView="0" workbookViewId="0" topLeftCell="A40">
      <selection activeCell="T15" sqref="T1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84" t="s">
        <v>9</v>
      </c>
      <c r="B1" s="285"/>
      <c r="C1" s="285"/>
      <c r="D1" s="285"/>
      <c r="E1" s="285"/>
      <c r="F1" s="286"/>
      <c r="G1" s="26"/>
      <c r="H1" s="284" t="s">
        <v>42</v>
      </c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19" ht="22.5" customHeight="1" thickBot="1">
      <c r="A2" s="284" t="str">
        <f>input1!A2</f>
        <v>ชั้น ม.1/7  (ครูนวลสวาสดิ์  มณีมัย)</v>
      </c>
      <c r="B2" s="285"/>
      <c r="C2" s="285"/>
      <c r="D2" s="285"/>
      <c r="E2" s="285"/>
      <c r="F2" s="286"/>
      <c r="G2" s="26"/>
      <c r="H2" s="51" t="s">
        <v>20</v>
      </c>
      <c r="I2" s="26"/>
      <c r="J2" s="51" t="s">
        <v>21</v>
      </c>
      <c r="K2" s="26"/>
      <c r="L2" s="51" t="s">
        <v>22</v>
      </c>
      <c r="M2" s="26"/>
      <c r="N2" s="51" t="s">
        <v>23</v>
      </c>
      <c r="O2" s="26"/>
      <c r="P2" s="51" t="s">
        <v>24</v>
      </c>
      <c r="Q2" s="26"/>
      <c r="R2" s="26"/>
      <c r="S2" s="51" t="s">
        <v>25</v>
      </c>
    </row>
    <row r="3" spans="1:19" ht="21.75" thickBot="1">
      <c r="A3" s="56" t="s">
        <v>4</v>
      </c>
      <c r="B3" s="57" t="s">
        <v>3</v>
      </c>
      <c r="C3" s="1" t="s">
        <v>5</v>
      </c>
      <c r="D3" s="3" t="s">
        <v>6</v>
      </c>
      <c r="E3" s="1" t="s">
        <v>7</v>
      </c>
      <c r="F3" s="31" t="s">
        <v>7</v>
      </c>
      <c r="G3" s="52" t="s">
        <v>18</v>
      </c>
      <c r="H3" s="3" t="s">
        <v>19</v>
      </c>
      <c r="I3" s="27" t="s">
        <v>18</v>
      </c>
      <c r="J3" s="29" t="s">
        <v>19</v>
      </c>
      <c r="K3" s="33" t="s">
        <v>18</v>
      </c>
      <c r="L3" s="32" t="s">
        <v>19</v>
      </c>
      <c r="M3" s="52" t="s">
        <v>18</v>
      </c>
      <c r="N3" s="3" t="s">
        <v>19</v>
      </c>
      <c r="O3" s="33" t="s">
        <v>18</v>
      </c>
      <c r="P3" s="28" t="s">
        <v>19</v>
      </c>
      <c r="Q3" s="34"/>
      <c r="R3" s="52" t="s">
        <v>18</v>
      </c>
      <c r="S3" s="3" t="s">
        <v>19</v>
      </c>
    </row>
    <row r="4" spans="1:19" s="6" customFormat="1" ht="18" customHeight="1">
      <c r="A4" s="58" t="s">
        <v>45</v>
      </c>
      <c r="B4" s="59" t="str">
        <f>input1!B4</f>
        <v>1/7</v>
      </c>
      <c r="C4" s="61">
        <f>input1!C4</f>
        <v>28471</v>
      </c>
      <c r="D4" s="62" t="str">
        <f>input1!D4</f>
        <v>ด.ช.กฤตเมธ  ศรีราช</v>
      </c>
      <c r="E4" s="4">
        <f>input1!E4</f>
        <v>1</v>
      </c>
      <c r="F4" s="63" t="str">
        <f>IF(E4=1,"ชาย",IF(E4=2,"หญิง","-"))</f>
        <v>ชาย</v>
      </c>
      <c r="G4" s="64">
        <f>input1!AF4</f>
        <v>7</v>
      </c>
      <c r="H4" s="16" t="str">
        <f>IF(G4&gt;10,"เสี่ยง/มีปัญหา","ปกติ")</f>
        <v>ปกติ</v>
      </c>
      <c r="I4" s="19">
        <f>input1!AI4</f>
        <v>9</v>
      </c>
      <c r="J4" s="16" t="str">
        <f>IF(I4&gt;9,"เสี่ยง/มีปัญหา","ปกติ")</f>
        <v>ปกติ</v>
      </c>
      <c r="K4" s="17">
        <f>input1!AM4</f>
        <v>8</v>
      </c>
      <c r="L4" s="16" t="str">
        <f>IF(K4&gt;10,"เสี่ยง/มีปัญหา","ปกติ")</f>
        <v>ปกติ</v>
      </c>
      <c r="M4" s="65">
        <f>input1!AQ4</f>
        <v>10</v>
      </c>
      <c r="N4" s="16" t="str">
        <f>IF(M4&gt;9,"เสี่ยง/มีปัญหา","ปกติ")</f>
        <v>เสี่ยง/มีปัญหา</v>
      </c>
      <c r="O4" s="17">
        <f>input1!AS4</f>
        <v>12</v>
      </c>
      <c r="P4" s="15" t="str">
        <f>IF(O4&gt;10,"มีจุดแข็ง","ไม่มีจุดแข็ง")</f>
        <v>มีจุดแข็ง</v>
      </c>
      <c r="Q4" s="18">
        <f>G4+I4+K4+M4+O4</f>
        <v>46</v>
      </c>
      <c r="R4" s="65">
        <f>IF(Q4&lt;1,"-",Q4)</f>
        <v>46</v>
      </c>
      <c r="S4" s="59" t="str">
        <f>IF(R4&gt;48,"เสี่ยง/มีปัญหา","ปกติ")</f>
        <v>ปกติ</v>
      </c>
    </row>
    <row r="5" spans="1:19" s="6" customFormat="1" ht="18" customHeight="1">
      <c r="A5" s="48" t="s">
        <v>46</v>
      </c>
      <c r="B5" s="59" t="str">
        <f>input1!B5</f>
        <v>1/7</v>
      </c>
      <c r="C5" s="61">
        <f>input1!C5</f>
        <v>28472</v>
      </c>
      <c r="D5" s="62" t="str">
        <f>input1!D5</f>
        <v>ด.ช.ณภัทรสกุล  บุญภา</v>
      </c>
      <c r="E5" s="4">
        <f>input1!E5</f>
        <v>1</v>
      </c>
      <c r="F5" s="66" t="str">
        <f aca="true" t="shared" si="0" ref="F5:F23">IF(E5=1,"ชาย",IF(E5=2,"หญิง","-"))</f>
        <v>ชาย</v>
      </c>
      <c r="G5" s="67">
        <f>input1!AF5</f>
        <v>5</v>
      </c>
      <c r="H5" s="16" t="str">
        <f aca="true" t="shared" si="1" ref="H5:H23">IF(G5&gt;10,"เสี่ยง/มีปัญหา","ปกติ")</f>
        <v>ปกติ</v>
      </c>
      <c r="I5" s="11">
        <f>input1!AI5</f>
        <v>6</v>
      </c>
      <c r="J5" s="16" t="str">
        <f aca="true" t="shared" si="2" ref="J5:J23">IF(I5&gt;9,"เสี่ยง/มีปัญหา","ปกติ")</f>
        <v>ปกติ</v>
      </c>
      <c r="K5" s="9">
        <f>input1!AM5</f>
        <v>8</v>
      </c>
      <c r="L5" s="16" t="str">
        <f aca="true" t="shared" si="3" ref="L5:L23">IF(K5&gt;10,"เสี่ยง/มีปัญหา","ปกติ")</f>
        <v>ปกติ</v>
      </c>
      <c r="M5" s="68">
        <f>input1!AQ5</f>
        <v>9</v>
      </c>
      <c r="N5" s="16" t="str">
        <f aca="true" t="shared" si="4" ref="N5:N23">IF(M5&gt;9,"เสี่ยง/มีปัญหา","ปกติ")</f>
        <v>ปกติ</v>
      </c>
      <c r="O5" s="9">
        <f>input1!AS5</f>
        <v>9</v>
      </c>
      <c r="P5" s="15" t="str">
        <f aca="true" t="shared" si="5" ref="P5:P23">IF(O5&gt;10,"มีจุดแข็ง","ไม่มีจุดแข็ง")</f>
        <v>ไม่มีจุดแข็ง</v>
      </c>
      <c r="Q5" s="10">
        <f aca="true" t="shared" si="6" ref="Q5:Q23">G5+I5+K5+M5+O5</f>
        <v>37</v>
      </c>
      <c r="R5" s="68">
        <f aca="true" t="shared" si="7" ref="R5:R23">IF(Q5&lt;1,"-",Q5)</f>
        <v>37</v>
      </c>
      <c r="S5" s="59" t="str">
        <f aca="true" t="shared" si="8" ref="S5:S23">IF(R5&gt;48,"เสี่ยง/มีปัญหา","ปกติ")</f>
        <v>ปกติ</v>
      </c>
    </row>
    <row r="6" spans="1:19" s="6" customFormat="1" ht="18" customHeight="1">
      <c r="A6" s="49" t="s">
        <v>47</v>
      </c>
      <c r="B6" s="59" t="str">
        <f>input1!B6</f>
        <v>1/7</v>
      </c>
      <c r="C6" s="61">
        <f>input1!C6</f>
        <v>28473</v>
      </c>
      <c r="D6" s="62" t="str">
        <f>input1!D6</f>
        <v>ด.ช.ณัฐชนน  อ่อนสุวรรณ์</v>
      </c>
      <c r="E6" s="4">
        <f>input1!E6</f>
        <v>1</v>
      </c>
      <c r="F6" s="66" t="str">
        <f t="shared" si="0"/>
        <v>ชาย</v>
      </c>
      <c r="G6" s="67">
        <f>input1!AF6</f>
        <v>11</v>
      </c>
      <c r="H6" s="16" t="str">
        <f t="shared" si="1"/>
        <v>เสี่ยง/มีปัญหา</v>
      </c>
      <c r="I6" s="11">
        <f>input1!AI6</f>
        <v>7</v>
      </c>
      <c r="J6" s="16" t="str">
        <f t="shared" si="2"/>
        <v>ปกติ</v>
      </c>
      <c r="K6" s="9">
        <f>input1!AM6</f>
        <v>11</v>
      </c>
      <c r="L6" s="16" t="str">
        <f t="shared" si="3"/>
        <v>เสี่ยง/มีปัญหา</v>
      </c>
      <c r="M6" s="68">
        <f>input1!AQ6</f>
        <v>11</v>
      </c>
      <c r="N6" s="16" t="str">
        <f t="shared" si="4"/>
        <v>เสี่ยง/มีปัญหา</v>
      </c>
      <c r="O6" s="9">
        <f>input1!AS6</f>
        <v>10</v>
      </c>
      <c r="P6" s="15" t="str">
        <f t="shared" si="5"/>
        <v>ไม่มีจุดแข็ง</v>
      </c>
      <c r="Q6" s="10">
        <f t="shared" si="6"/>
        <v>50</v>
      </c>
      <c r="R6" s="68">
        <f t="shared" si="7"/>
        <v>50</v>
      </c>
      <c r="S6" s="59" t="str">
        <f t="shared" si="8"/>
        <v>เสี่ยง/มีปัญหา</v>
      </c>
    </row>
    <row r="7" spans="1:19" s="6" customFormat="1" ht="18" customHeight="1">
      <c r="A7" s="47" t="s">
        <v>48</v>
      </c>
      <c r="B7" s="59" t="str">
        <f>input1!B7</f>
        <v>1/7</v>
      </c>
      <c r="C7" s="61">
        <f>input1!C7</f>
        <v>28474</v>
      </c>
      <c r="D7" s="62" t="str">
        <f>input1!D7</f>
        <v>ด.ช.ณัฐวุฒิ  คำถา</v>
      </c>
      <c r="E7" s="4">
        <f>input1!E7</f>
        <v>1</v>
      </c>
      <c r="F7" s="66" t="str">
        <f t="shared" si="0"/>
        <v>ชาย</v>
      </c>
      <c r="G7" s="67">
        <f>input1!AF7</f>
        <v>7</v>
      </c>
      <c r="H7" s="16" t="str">
        <f t="shared" si="1"/>
        <v>ปกติ</v>
      </c>
      <c r="I7" s="11">
        <f>input1!AI7</f>
        <v>7</v>
      </c>
      <c r="J7" s="16" t="str">
        <f t="shared" si="2"/>
        <v>ปกติ</v>
      </c>
      <c r="K7" s="9">
        <f>input1!AM7</f>
        <v>9</v>
      </c>
      <c r="L7" s="16" t="str">
        <f t="shared" si="3"/>
        <v>ปกติ</v>
      </c>
      <c r="M7" s="68">
        <f>input1!AQ7</f>
        <v>10</v>
      </c>
      <c r="N7" s="16" t="str">
        <f t="shared" si="4"/>
        <v>เสี่ยง/มีปัญหา</v>
      </c>
      <c r="O7" s="9">
        <f>input1!AS7</f>
        <v>11</v>
      </c>
      <c r="P7" s="15" t="str">
        <f t="shared" si="5"/>
        <v>มีจุดแข็ง</v>
      </c>
      <c r="Q7" s="10">
        <f t="shared" si="6"/>
        <v>44</v>
      </c>
      <c r="R7" s="68">
        <f t="shared" si="7"/>
        <v>44</v>
      </c>
      <c r="S7" s="59" t="str">
        <f t="shared" si="8"/>
        <v>ปกติ</v>
      </c>
    </row>
    <row r="8" spans="1:19" s="6" customFormat="1" ht="18" customHeight="1" thickBot="1">
      <c r="A8" s="50" t="s">
        <v>49</v>
      </c>
      <c r="B8" s="60" t="str">
        <f>input1!B8</f>
        <v>1/7</v>
      </c>
      <c r="C8" s="69">
        <f>input1!C8</f>
        <v>28475</v>
      </c>
      <c r="D8" s="70" t="str">
        <f>input1!D8</f>
        <v>ด.ช.ณัฐวุฒิ  ไวปรีชี</v>
      </c>
      <c r="E8" s="30">
        <f>input1!E8</f>
        <v>1</v>
      </c>
      <c r="F8" s="71" t="str">
        <f t="shared" si="0"/>
        <v>ชาย</v>
      </c>
      <c r="G8" s="72">
        <f>input1!AF8</f>
        <v>6</v>
      </c>
      <c r="H8" s="21" t="str">
        <f t="shared" si="1"/>
        <v>ปกติ</v>
      </c>
      <c r="I8" s="24">
        <f>input1!AI8</f>
        <v>9</v>
      </c>
      <c r="J8" s="21" t="str">
        <f t="shared" si="2"/>
        <v>ปกติ</v>
      </c>
      <c r="K8" s="22">
        <f>input1!AM8</f>
        <v>10</v>
      </c>
      <c r="L8" s="21" t="str">
        <f t="shared" si="3"/>
        <v>ปกติ</v>
      </c>
      <c r="M8" s="73">
        <f>input1!AQ8</f>
        <v>12</v>
      </c>
      <c r="N8" s="21" t="str">
        <f t="shared" si="4"/>
        <v>เสี่ยง/มีปัญหา</v>
      </c>
      <c r="O8" s="22">
        <f>input1!AS8</f>
        <v>11</v>
      </c>
      <c r="P8" s="20" t="str">
        <f t="shared" si="5"/>
        <v>มีจุดแข็ง</v>
      </c>
      <c r="Q8" s="23">
        <f t="shared" si="6"/>
        <v>48</v>
      </c>
      <c r="R8" s="73">
        <f t="shared" si="7"/>
        <v>48</v>
      </c>
      <c r="S8" s="60" t="str">
        <f t="shared" si="8"/>
        <v>ปกติ</v>
      </c>
    </row>
    <row r="9" spans="1:19" s="6" customFormat="1" ht="18" customHeight="1">
      <c r="A9" s="58" t="s">
        <v>50</v>
      </c>
      <c r="B9" s="59" t="str">
        <f>input1!B9</f>
        <v>1/7</v>
      </c>
      <c r="C9" s="61">
        <f>input1!C9</f>
        <v>28476</v>
      </c>
      <c r="D9" s="62" t="str">
        <f>input1!D9</f>
        <v>ด.ช.ธนภัทร  นนทมาตย์</v>
      </c>
      <c r="E9" s="4">
        <f>input1!E9</f>
        <v>1</v>
      </c>
      <c r="F9" s="74" t="str">
        <f t="shared" si="0"/>
        <v>ชาย</v>
      </c>
      <c r="G9" s="64">
        <f>input1!AF9</f>
        <v>6</v>
      </c>
      <c r="H9" s="16" t="str">
        <f t="shared" si="1"/>
        <v>ปกติ</v>
      </c>
      <c r="I9" s="19">
        <f>input1!AI9</f>
        <v>6</v>
      </c>
      <c r="J9" s="16" t="str">
        <f t="shared" si="2"/>
        <v>ปกติ</v>
      </c>
      <c r="K9" s="17">
        <f>input1!AM9</f>
        <v>8</v>
      </c>
      <c r="L9" s="16" t="str">
        <f t="shared" si="3"/>
        <v>ปกติ</v>
      </c>
      <c r="M9" s="65">
        <f>input1!AQ9</f>
        <v>10</v>
      </c>
      <c r="N9" s="16" t="str">
        <f t="shared" si="4"/>
        <v>เสี่ยง/มีปัญหา</v>
      </c>
      <c r="O9" s="17">
        <f>input1!AS9</f>
        <v>11</v>
      </c>
      <c r="P9" s="15" t="str">
        <f t="shared" si="5"/>
        <v>มีจุดแข็ง</v>
      </c>
      <c r="Q9" s="18">
        <f t="shared" si="6"/>
        <v>41</v>
      </c>
      <c r="R9" s="65">
        <f t="shared" si="7"/>
        <v>41</v>
      </c>
      <c r="S9" s="59" t="str">
        <f t="shared" si="8"/>
        <v>ปกติ</v>
      </c>
    </row>
    <row r="10" spans="1:19" s="6" customFormat="1" ht="18" customHeight="1">
      <c r="A10" s="48" t="s">
        <v>51</v>
      </c>
      <c r="B10" s="59" t="str">
        <f>input1!B10</f>
        <v>1/7</v>
      </c>
      <c r="C10" s="61">
        <f>input1!C10</f>
        <v>28477</v>
      </c>
      <c r="D10" s="62" t="str">
        <f>input1!D10</f>
        <v>ด.ช.ธนภัทร  พิศวงศ์</v>
      </c>
      <c r="E10" s="4">
        <f>input1!E10</f>
        <v>1</v>
      </c>
      <c r="F10" s="66" t="str">
        <f t="shared" si="0"/>
        <v>ชาย</v>
      </c>
      <c r="G10" s="67">
        <f>input1!AF10</f>
        <v>7</v>
      </c>
      <c r="H10" s="16" t="str">
        <f t="shared" si="1"/>
        <v>ปกติ</v>
      </c>
      <c r="I10" s="11">
        <f>input1!AI10</f>
        <v>9</v>
      </c>
      <c r="J10" s="16" t="str">
        <f t="shared" si="2"/>
        <v>ปกติ</v>
      </c>
      <c r="K10" s="9">
        <f>input1!AM10</f>
        <v>10</v>
      </c>
      <c r="L10" s="16" t="str">
        <f t="shared" si="3"/>
        <v>ปกติ</v>
      </c>
      <c r="M10" s="68">
        <f>input1!AQ10</f>
        <v>9</v>
      </c>
      <c r="N10" s="16" t="str">
        <f t="shared" si="4"/>
        <v>ปกติ</v>
      </c>
      <c r="O10" s="9">
        <f>input1!AS10</f>
        <v>8</v>
      </c>
      <c r="P10" s="15" t="str">
        <f t="shared" si="5"/>
        <v>ไม่มีจุดแข็ง</v>
      </c>
      <c r="Q10" s="10">
        <f t="shared" si="6"/>
        <v>43</v>
      </c>
      <c r="R10" s="68">
        <f t="shared" si="7"/>
        <v>43</v>
      </c>
      <c r="S10" s="59" t="str">
        <f t="shared" si="8"/>
        <v>ปกติ</v>
      </c>
    </row>
    <row r="11" spans="1:19" s="6" customFormat="1" ht="18" customHeight="1">
      <c r="A11" s="49" t="s">
        <v>52</v>
      </c>
      <c r="B11" s="59" t="str">
        <f>input1!B11</f>
        <v>1/7</v>
      </c>
      <c r="C11" s="61">
        <f>input1!C11</f>
        <v>28478</v>
      </c>
      <c r="D11" s="62" t="str">
        <f>input1!D11</f>
        <v>ด.ช.ธนวัฒน์ชัย  กรมแสง</v>
      </c>
      <c r="E11" s="4">
        <f>input1!E11</f>
        <v>1</v>
      </c>
      <c r="F11" s="66" t="str">
        <f t="shared" si="0"/>
        <v>ชาย</v>
      </c>
      <c r="G11" s="67">
        <f>input1!AF11</f>
        <v>6</v>
      </c>
      <c r="H11" s="16" t="str">
        <f t="shared" si="1"/>
        <v>ปกติ</v>
      </c>
      <c r="I11" s="11">
        <f>input1!AI11</f>
        <v>6</v>
      </c>
      <c r="J11" s="16" t="str">
        <f t="shared" si="2"/>
        <v>ปกติ</v>
      </c>
      <c r="K11" s="9">
        <f>input1!AM11</f>
        <v>8</v>
      </c>
      <c r="L11" s="16" t="str">
        <f t="shared" si="3"/>
        <v>ปกติ</v>
      </c>
      <c r="M11" s="68">
        <f>input1!AQ11</f>
        <v>10</v>
      </c>
      <c r="N11" s="16" t="str">
        <f t="shared" si="4"/>
        <v>เสี่ยง/มีปัญหา</v>
      </c>
      <c r="O11" s="9">
        <f>input1!AS11</f>
        <v>8</v>
      </c>
      <c r="P11" s="15" t="str">
        <f t="shared" si="5"/>
        <v>ไม่มีจุดแข็ง</v>
      </c>
      <c r="Q11" s="10">
        <f t="shared" si="6"/>
        <v>38</v>
      </c>
      <c r="R11" s="68">
        <f t="shared" si="7"/>
        <v>38</v>
      </c>
      <c r="S11" s="59" t="str">
        <f t="shared" si="8"/>
        <v>ปกติ</v>
      </c>
    </row>
    <row r="12" spans="1:19" s="6" customFormat="1" ht="18" customHeight="1">
      <c r="A12" s="47" t="s">
        <v>53</v>
      </c>
      <c r="B12" s="59" t="str">
        <f>input1!B12</f>
        <v>1/7</v>
      </c>
      <c r="C12" s="61">
        <f>input1!C12</f>
        <v>28479</v>
      </c>
      <c r="D12" s="62" t="str">
        <f>input1!D12</f>
        <v>ด.ช.ธนวินท์  จุดจองศิล</v>
      </c>
      <c r="E12" s="4">
        <f>input1!E12</f>
        <v>1</v>
      </c>
      <c r="F12" s="66" t="str">
        <f t="shared" si="0"/>
        <v>ชาย</v>
      </c>
      <c r="G12" s="67">
        <f>input1!AF12</f>
        <v>10</v>
      </c>
      <c r="H12" s="16" t="str">
        <f t="shared" si="1"/>
        <v>ปกติ</v>
      </c>
      <c r="I12" s="11">
        <f>input1!AI12</f>
        <v>7</v>
      </c>
      <c r="J12" s="16" t="str">
        <f t="shared" si="2"/>
        <v>ปกติ</v>
      </c>
      <c r="K12" s="9">
        <f>input1!AM12</f>
        <v>8</v>
      </c>
      <c r="L12" s="16" t="str">
        <f t="shared" si="3"/>
        <v>ปกติ</v>
      </c>
      <c r="M12" s="68">
        <f>input1!AQ12</f>
        <v>11</v>
      </c>
      <c r="N12" s="16" t="str">
        <f t="shared" si="4"/>
        <v>เสี่ยง/มีปัญหา</v>
      </c>
      <c r="O12" s="9">
        <f>input1!AS12</f>
        <v>11</v>
      </c>
      <c r="P12" s="15" t="str">
        <f t="shared" si="5"/>
        <v>มีจุดแข็ง</v>
      </c>
      <c r="Q12" s="10">
        <f t="shared" si="6"/>
        <v>47</v>
      </c>
      <c r="R12" s="68">
        <f t="shared" si="7"/>
        <v>47</v>
      </c>
      <c r="S12" s="59" t="str">
        <f t="shared" si="8"/>
        <v>ปกติ</v>
      </c>
    </row>
    <row r="13" spans="1:19" s="6" customFormat="1" ht="18" customHeight="1" thickBot="1">
      <c r="A13" s="50" t="s">
        <v>54</v>
      </c>
      <c r="B13" s="60" t="str">
        <f>input1!B13</f>
        <v>1/7</v>
      </c>
      <c r="C13" s="69">
        <f>input1!C13</f>
        <v>28480</v>
      </c>
      <c r="D13" s="70" t="str">
        <f>input1!D13</f>
        <v>ด.ช.ธีรกาญจน์  เมืองแก</v>
      </c>
      <c r="E13" s="30">
        <f>input1!E13</f>
        <v>1</v>
      </c>
      <c r="F13" s="71" t="str">
        <f t="shared" si="0"/>
        <v>ชาย</v>
      </c>
      <c r="G13" s="72">
        <f>input1!AF13</f>
        <v>8</v>
      </c>
      <c r="H13" s="21" t="str">
        <f t="shared" si="1"/>
        <v>ปกติ</v>
      </c>
      <c r="I13" s="24">
        <f>input1!AI13</f>
        <v>9</v>
      </c>
      <c r="J13" s="21" t="str">
        <f t="shared" si="2"/>
        <v>ปกติ</v>
      </c>
      <c r="K13" s="22">
        <f>input1!AM13</f>
        <v>10</v>
      </c>
      <c r="L13" s="21" t="str">
        <f t="shared" si="3"/>
        <v>ปกติ</v>
      </c>
      <c r="M13" s="73">
        <f>input1!AQ13</f>
        <v>12</v>
      </c>
      <c r="N13" s="21" t="str">
        <f t="shared" si="4"/>
        <v>เสี่ยง/มีปัญหา</v>
      </c>
      <c r="O13" s="22">
        <f>input1!AS13</f>
        <v>12</v>
      </c>
      <c r="P13" s="20" t="str">
        <f t="shared" si="5"/>
        <v>มีจุดแข็ง</v>
      </c>
      <c r="Q13" s="23">
        <f t="shared" si="6"/>
        <v>51</v>
      </c>
      <c r="R13" s="73">
        <f t="shared" si="7"/>
        <v>51</v>
      </c>
      <c r="S13" s="60" t="str">
        <f t="shared" si="8"/>
        <v>เสี่ยง/มีปัญหา</v>
      </c>
    </row>
    <row r="14" spans="1:19" s="6" customFormat="1" ht="18" customHeight="1">
      <c r="A14" s="58" t="s">
        <v>55</v>
      </c>
      <c r="B14" s="59" t="str">
        <f>input1!B14</f>
        <v>1/7</v>
      </c>
      <c r="C14" s="61">
        <f>input1!C14</f>
        <v>28481</v>
      </c>
      <c r="D14" s="62" t="str">
        <f>input1!D14</f>
        <v>ด.ช.ธีรศักดิ์  เชียงสันเทียะ</v>
      </c>
      <c r="E14" s="4">
        <f>input1!E14</f>
        <v>1</v>
      </c>
      <c r="F14" s="74" t="str">
        <f t="shared" si="0"/>
        <v>ชาย</v>
      </c>
      <c r="G14" s="64">
        <f>input1!AF14</f>
        <v>8</v>
      </c>
      <c r="H14" s="16" t="str">
        <f t="shared" si="1"/>
        <v>ปกติ</v>
      </c>
      <c r="I14" s="19">
        <f>input1!AI14</f>
        <v>7</v>
      </c>
      <c r="J14" s="16" t="str">
        <f t="shared" si="2"/>
        <v>ปกติ</v>
      </c>
      <c r="K14" s="17">
        <f>input1!AM14</f>
        <v>7</v>
      </c>
      <c r="L14" s="16" t="str">
        <f t="shared" si="3"/>
        <v>ปกติ</v>
      </c>
      <c r="M14" s="65">
        <f>input1!AQ14</f>
        <v>11</v>
      </c>
      <c r="N14" s="16" t="str">
        <f t="shared" si="4"/>
        <v>เสี่ยง/มีปัญหา</v>
      </c>
      <c r="O14" s="17">
        <f>input1!AS14</f>
        <v>11</v>
      </c>
      <c r="P14" s="15" t="str">
        <f t="shared" si="5"/>
        <v>มีจุดแข็ง</v>
      </c>
      <c r="Q14" s="18">
        <f t="shared" si="6"/>
        <v>44</v>
      </c>
      <c r="R14" s="65">
        <f t="shared" si="7"/>
        <v>44</v>
      </c>
      <c r="S14" s="59" t="str">
        <f t="shared" si="8"/>
        <v>ปกติ</v>
      </c>
    </row>
    <row r="15" spans="1:19" s="6" customFormat="1" ht="18" customHeight="1">
      <c r="A15" s="48" t="s">
        <v>56</v>
      </c>
      <c r="B15" s="59" t="str">
        <f>input1!B15</f>
        <v>1/7</v>
      </c>
      <c r="C15" s="61">
        <f>input1!C15</f>
        <v>28482</v>
      </c>
      <c r="D15" s="62" t="str">
        <f>input1!D15</f>
        <v>ด.ช.นันทวัฒน์  ปัญญาคำ</v>
      </c>
      <c r="E15" s="4">
        <f>input1!E15</f>
        <v>1</v>
      </c>
      <c r="F15" s="66" t="str">
        <f t="shared" si="0"/>
        <v>ชาย</v>
      </c>
      <c r="G15" s="67">
        <f>input1!AF15</f>
        <v>9</v>
      </c>
      <c r="H15" s="16" t="str">
        <f t="shared" si="1"/>
        <v>ปกติ</v>
      </c>
      <c r="I15" s="11">
        <f>input1!AI15</f>
        <v>8</v>
      </c>
      <c r="J15" s="16" t="str">
        <f t="shared" si="2"/>
        <v>ปกติ</v>
      </c>
      <c r="K15" s="9">
        <f>input1!AM15</f>
        <v>9</v>
      </c>
      <c r="L15" s="16" t="str">
        <f t="shared" si="3"/>
        <v>ปกติ</v>
      </c>
      <c r="M15" s="68">
        <f>input1!AQ15</f>
        <v>9</v>
      </c>
      <c r="N15" s="16" t="str">
        <f t="shared" si="4"/>
        <v>ปกติ</v>
      </c>
      <c r="O15" s="9">
        <f>input1!AS15</f>
        <v>9</v>
      </c>
      <c r="P15" s="15" t="str">
        <f t="shared" si="5"/>
        <v>ไม่มีจุดแข็ง</v>
      </c>
      <c r="Q15" s="10">
        <f t="shared" si="6"/>
        <v>44</v>
      </c>
      <c r="R15" s="68">
        <f t="shared" si="7"/>
        <v>44</v>
      </c>
      <c r="S15" s="59" t="str">
        <f t="shared" si="8"/>
        <v>ปกติ</v>
      </c>
    </row>
    <row r="16" spans="1:19" s="6" customFormat="1" ht="18" customHeight="1">
      <c r="A16" s="49" t="s">
        <v>57</v>
      </c>
      <c r="B16" s="59" t="str">
        <f>input1!B16</f>
        <v>1/7</v>
      </c>
      <c r="C16" s="61">
        <f>input1!C16</f>
        <v>28483</v>
      </c>
      <c r="D16" s="62" t="str">
        <f>input1!D16</f>
        <v>ด.ช.นิติพงศ์  ไผ่งาม</v>
      </c>
      <c r="E16" s="4">
        <f>input1!E16</f>
        <v>1</v>
      </c>
      <c r="F16" s="66" t="str">
        <f t="shared" si="0"/>
        <v>ชาย</v>
      </c>
      <c r="G16" s="67">
        <f>input1!AF16</f>
        <v>6</v>
      </c>
      <c r="H16" s="16" t="str">
        <f t="shared" si="1"/>
        <v>ปกติ</v>
      </c>
      <c r="I16" s="11">
        <f>input1!AI16</f>
        <v>7</v>
      </c>
      <c r="J16" s="16" t="str">
        <f t="shared" si="2"/>
        <v>ปกติ</v>
      </c>
      <c r="K16" s="9">
        <f>input1!AM16</f>
        <v>9</v>
      </c>
      <c r="L16" s="16" t="str">
        <f t="shared" si="3"/>
        <v>ปกติ</v>
      </c>
      <c r="M16" s="68">
        <f>input1!AQ16</f>
        <v>9</v>
      </c>
      <c r="N16" s="16" t="str">
        <f t="shared" si="4"/>
        <v>ปกติ</v>
      </c>
      <c r="O16" s="9">
        <f>input1!AS16</f>
        <v>12</v>
      </c>
      <c r="P16" s="15" t="str">
        <f t="shared" si="5"/>
        <v>มีจุดแข็ง</v>
      </c>
      <c r="Q16" s="10">
        <f t="shared" si="6"/>
        <v>43</v>
      </c>
      <c r="R16" s="68">
        <f t="shared" si="7"/>
        <v>43</v>
      </c>
      <c r="S16" s="59" t="str">
        <f t="shared" si="8"/>
        <v>ปกติ</v>
      </c>
    </row>
    <row r="17" spans="1:19" s="6" customFormat="1" ht="18" customHeight="1">
      <c r="A17" s="47" t="s">
        <v>58</v>
      </c>
      <c r="B17" s="59" t="str">
        <f>input1!B17</f>
        <v>1/7</v>
      </c>
      <c r="C17" s="61">
        <f>input1!C17</f>
        <v>28484</v>
      </c>
      <c r="D17" s="62" t="str">
        <f>input1!D17</f>
        <v>ด.ช.ปฏิพล  อำภา</v>
      </c>
      <c r="E17" s="4">
        <f>input1!E17</f>
        <v>1</v>
      </c>
      <c r="F17" s="66" t="str">
        <f t="shared" si="0"/>
        <v>ชาย</v>
      </c>
      <c r="G17" s="67">
        <f>input1!AF17</f>
        <v>7</v>
      </c>
      <c r="H17" s="16" t="str">
        <f t="shared" si="1"/>
        <v>ปกติ</v>
      </c>
      <c r="I17" s="11">
        <f>input1!AI17</f>
        <v>7</v>
      </c>
      <c r="J17" s="16" t="str">
        <f t="shared" si="2"/>
        <v>ปกติ</v>
      </c>
      <c r="K17" s="9">
        <f>input1!AM17</f>
        <v>11</v>
      </c>
      <c r="L17" s="16" t="str">
        <f t="shared" si="3"/>
        <v>เสี่ยง/มีปัญหา</v>
      </c>
      <c r="M17" s="68">
        <f>input1!AQ17</f>
        <v>9</v>
      </c>
      <c r="N17" s="16" t="str">
        <f t="shared" si="4"/>
        <v>ปกติ</v>
      </c>
      <c r="O17" s="9">
        <f>input1!AS17</f>
        <v>11</v>
      </c>
      <c r="P17" s="15" t="str">
        <f t="shared" si="5"/>
        <v>มีจุดแข็ง</v>
      </c>
      <c r="Q17" s="10">
        <f t="shared" si="6"/>
        <v>45</v>
      </c>
      <c r="R17" s="68">
        <f t="shared" si="7"/>
        <v>45</v>
      </c>
      <c r="S17" s="59" t="str">
        <f t="shared" si="8"/>
        <v>ปกติ</v>
      </c>
    </row>
    <row r="18" spans="1:19" s="6" customFormat="1" ht="18" customHeight="1" thickBot="1">
      <c r="A18" s="50" t="s">
        <v>59</v>
      </c>
      <c r="B18" s="60" t="str">
        <f>input1!B18</f>
        <v>1/7</v>
      </c>
      <c r="C18" s="69">
        <f>input1!C18</f>
        <v>28485</v>
      </c>
      <c r="D18" s="70" t="str">
        <f>input1!D18</f>
        <v>ด.ช.ปัจจกำพล  เลไธสง</v>
      </c>
      <c r="E18" s="30">
        <f>input1!E18</f>
        <v>1</v>
      </c>
      <c r="F18" s="71" t="str">
        <f t="shared" si="0"/>
        <v>ชาย</v>
      </c>
      <c r="G18" s="72">
        <f>input1!AF18</f>
        <v>11</v>
      </c>
      <c r="H18" s="21" t="str">
        <f t="shared" si="1"/>
        <v>เสี่ยง/มีปัญหา</v>
      </c>
      <c r="I18" s="24">
        <f>input1!AI18</f>
        <v>8</v>
      </c>
      <c r="J18" s="21" t="str">
        <f t="shared" si="2"/>
        <v>ปกติ</v>
      </c>
      <c r="K18" s="22">
        <f>input1!AM18</f>
        <v>10</v>
      </c>
      <c r="L18" s="21" t="str">
        <f t="shared" si="3"/>
        <v>ปกติ</v>
      </c>
      <c r="M18" s="73">
        <f>input1!AQ18</f>
        <v>10</v>
      </c>
      <c r="N18" s="21" t="str">
        <f t="shared" si="4"/>
        <v>เสี่ยง/มีปัญหา</v>
      </c>
      <c r="O18" s="22">
        <f>input1!AS18</f>
        <v>11</v>
      </c>
      <c r="P18" s="20" t="str">
        <f t="shared" si="5"/>
        <v>มีจุดแข็ง</v>
      </c>
      <c r="Q18" s="23">
        <f t="shared" si="6"/>
        <v>50</v>
      </c>
      <c r="R18" s="73">
        <f t="shared" si="7"/>
        <v>50</v>
      </c>
      <c r="S18" s="60" t="str">
        <f t="shared" si="8"/>
        <v>เสี่ยง/มีปัญหา</v>
      </c>
    </row>
    <row r="19" spans="1:19" s="6" customFormat="1" ht="18" customHeight="1">
      <c r="A19" s="58" t="s">
        <v>60</v>
      </c>
      <c r="B19" s="59" t="str">
        <f>input1!B19</f>
        <v>1/7</v>
      </c>
      <c r="C19" s="61">
        <f>input1!C19</f>
        <v>28486</v>
      </c>
      <c r="D19" s="62" t="str">
        <f>input1!D19</f>
        <v>ด.ช.พีรนันต์  เติมเจิม</v>
      </c>
      <c r="E19" s="4">
        <f>input1!E19</f>
        <v>1</v>
      </c>
      <c r="F19" s="74" t="str">
        <f t="shared" si="0"/>
        <v>ชาย</v>
      </c>
      <c r="G19" s="64">
        <f>input1!AF19</f>
        <v>11</v>
      </c>
      <c r="H19" s="16" t="str">
        <f t="shared" si="1"/>
        <v>เสี่ยง/มีปัญหา</v>
      </c>
      <c r="I19" s="19">
        <f>input1!AI19</f>
        <v>8</v>
      </c>
      <c r="J19" s="16" t="str">
        <f t="shared" si="2"/>
        <v>ปกติ</v>
      </c>
      <c r="K19" s="17">
        <f>input1!AM19</f>
        <v>9</v>
      </c>
      <c r="L19" s="16" t="str">
        <f t="shared" si="3"/>
        <v>ปกติ</v>
      </c>
      <c r="M19" s="65">
        <f>input1!AQ19</f>
        <v>10</v>
      </c>
      <c r="N19" s="16" t="str">
        <f t="shared" si="4"/>
        <v>เสี่ยง/มีปัญหา</v>
      </c>
      <c r="O19" s="17">
        <f>input1!AS19</f>
        <v>11</v>
      </c>
      <c r="P19" s="15" t="str">
        <f t="shared" si="5"/>
        <v>มีจุดแข็ง</v>
      </c>
      <c r="Q19" s="18">
        <f t="shared" si="6"/>
        <v>49</v>
      </c>
      <c r="R19" s="65">
        <f t="shared" si="7"/>
        <v>49</v>
      </c>
      <c r="S19" s="59" t="str">
        <f t="shared" si="8"/>
        <v>เสี่ยง/มีปัญหา</v>
      </c>
    </row>
    <row r="20" spans="1:31" s="6" customFormat="1" ht="18" customHeight="1">
      <c r="A20" s="48" t="s">
        <v>12</v>
      </c>
      <c r="B20" s="59" t="str">
        <f>input1!B20</f>
        <v>1/7</v>
      </c>
      <c r="C20" s="61">
        <f>input1!C20</f>
        <v>28487</v>
      </c>
      <c r="D20" s="62" t="str">
        <f>input1!D20</f>
        <v>ด.ช.ภราดร  ศรีเมือง</v>
      </c>
      <c r="E20" s="4">
        <f>input1!E20</f>
        <v>1</v>
      </c>
      <c r="F20" s="66" t="str">
        <f t="shared" si="0"/>
        <v>ชาย</v>
      </c>
      <c r="G20" s="67">
        <f>input1!AF20</f>
        <v>9</v>
      </c>
      <c r="H20" s="16" t="str">
        <f t="shared" si="1"/>
        <v>ปกติ</v>
      </c>
      <c r="I20" s="11">
        <f>input1!AI20</f>
        <v>10</v>
      </c>
      <c r="J20" s="16" t="str">
        <f t="shared" si="2"/>
        <v>เสี่ยง/มีปัญหา</v>
      </c>
      <c r="K20" s="9">
        <f>input1!AM20</f>
        <v>9</v>
      </c>
      <c r="L20" s="16" t="str">
        <f t="shared" si="3"/>
        <v>ปกติ</v>
      </c>
      <c r="M20" s="68">
        <f>input1!AQ20</f>
        <v>8</v>
      </c>
      <c r="N20" s="16" t="str">
        <f t="shared" si="4"/>
        <v>ปกติ</v>
      </c>
      <c r="O20" s="9">
        <f>input1!AS20</f>
        <v>12</v>
      </c>
      <c r="P20" s="15" t="str">
        <f t="shared" si="5"/>
        <v>มีจุดแข็ง</v>
      </c>
      <c r="Q20" s="10">
        <f t="shared" si="6"/>
        <v>48</v>
      </c>
      <c r="R20" s="68">
        <f t="shared" si="7"/>
        <v>48</v>
      </c>
      <c r="S20" s="59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49" t="s">
        <v>13</v>
      </c>
      <c r="B21" s="59" t="str">
        <f>input1!B21</f>
        <v>1/7</v>
      </c>
      <c r="C21" s="61">
        <f>input1!C21</f>
        <v>28488</v>
      </c>
      <c r="D21" s="62" t="str">
        <f>input1!D21</f>
        <v>ด.ช.ภวินทร์  ภู่ประดิษ</v>
      </c>
      <c r="E21" s="4">
        <f>input1!E21</f>
        <v>1</v>
      </c>
      <c r="F21" s="66" t="str">
        <f t="shared" si="0"/>
        <v>ชาย</v>
      </c>
      <c r="G21" s="67">
        <f>input1!AF21</f>
        <v>5</v>
      </c>
      <c r="H21" s="16" t="str">
        <f t="shared" si="1"/>
        <v>ปกติ</v>
      </c>
      <c r="I21" s="11">
        <f>input1!AI21</f>
        <v>6</v>
      </c>
      <c r="J21" s="16" t="str">
        <f t="shared" si="2"/>
        <v>ปกติ</v>
      </c>
      <c r="K21" s="9">
        <f>input1!AM21</f>
        <v>9</v>
      </c>
      <c r="L21" s="16" t="str">
        <f t="shared" si="3"/>
        <v>ปกติ</v>
      </c>
      <c r="M21" s="68">
        <f>input1!AQ21</f>
        <v>10</v>
      </c>
      <c r="N21" s="16" t="str">
        <f t="shared" si="4"/>
        <v>เสี่ยง/มีปัญหา</v>
      </c>
      <c r="O21" s="9">
        <f>input1!AS21</f>
        <v>10</v>
      </c>
      <c r="P21" s="15" t="str">
        <f t="shared" si="5"/>
        <v>ไม่มีจุดแข็ง</v>
      </c>
      <c r="Q21" s="10">
        <f t="shared" si="6"/>
        <v>40</v>
      </c>
      <c r="R21" s="68">
        <f t="shared" si="7"/>
        <v>40</v>
      </c>
      <c r="S21" s="59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47" t="s">
        <v>14</v>
      </c>
      <c r="B22" s="59" t="str">
        <f>input1!B22</f>
        <v>1/7</v>
      </c>
      <c r="C22" s="61">
        <f>input1!C22</f>
        <v>28489</v>
      </c>
      <c r="D22" s="62" t="str">
        <f>input1!D22</f>
        <v>ด.ช.ภูรินนท์  หนูรอด</v>
      </c>
      <c r="E22" s="4">
        <f>input1!E22</f>
        <v>1</v>
      </c>
      <c r="F22" s="66" t="str">
        <f t="shared" si="0"/>
        <v>ชาย</v>
      </c>
      <c r="G22" s="67">
        <f>input1!AF22</f>
        <v>10</v>
      </c>
      <c r="H22" s="16" t="str">
        <f t="shared" si="1"/>
        <v>ปกติ</v>
      </c>
      <c r="I22" s="11">
        <f>input1!AI22</f>
        <v>6</v>
      </c>
      <c r="J22" s="16" t="str">
        <f t="shared" si="2"/>
        <v>ปกติ</v>
      </c>
      <c r="K22" s="9">
        <f>input1!AM22</f>
        <v>11</v>
      </c>
      <c r="L22" s="16" t="str">
        <f t="shared" si="3"/>
        <v>เสี่ยง/มีปัญหา</v>
      </c>
      <c r="M22" s="68">
        <f>input1!AQ22</f>
        <v>9</v>
      </c>
      <c r="N22" s="16" t="str">
        <f t="shared" si="4"/>
        <v>ปกติ</v>
      </c>
      <c r="O22" s="9">
        <f>input1!AS22</f>
        <v>8</v>
      </c>
      <c r="P22" s="15" t="str">
        <f t="shared" si="5"/>
        <v>ไม่มีจุดแข็ง</v>
      </c>
      <c r="Q22" s="10">
        <f t="shared" si="6"/>
        <v>44</v>
      </c>
      <c r="R22" s="68">
        <f t="shared" si="7"/>
        <v>44</v>
      </c>
      <c r="S22" s="59" t="str">
        <f t="shared" si="8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50" t="s">
        <v>38</v>
      </c>
      <c r="B23" s="60" t="str">
        <f>input1!B23</f>
        <v>1/7</v>
      </c>
      <c r="C23" s="69">
        <f>input1!C23</f>
        <v>28490</v>
      </c>
      <c r="D23" s="70" t="str">
        <f>input1!D23</f>
        <v>ด.ช.รักสันติ  ศรีนวล</v>
      </c>
      <c r="E23" s="30">
        <f>input1!E23</f>
        <v>1</v>
      </c>
      <c r="F23" s="71" t="str">
        <f t="shared" si="0"/>
        <v>ชาย</v>
      </c>
      <c r="G23" s="72">
        <f>input1!AF23</f>
        <v>10</v>
      </c>
      <c r="H23" s="21" t="str">
        <f t="shared" si="1"/>
        <v>ปกติ</v>
      </c>
      <c r="I23" s="24">
        <f>input1!AI23</f>
        <v>6</v>
      </c>
      <c r="J23" s="21" t="str">
        <f t="shared" si="2"/>
        <v>ปกติ</v>
      </c>
      <c r="K23" s="22">
        <f>input1!AM23</f>
        <v>11</v>
      </c>
      <c r="L23" s="21" t="str">
        <f t="shared" si="3"/>
        <v>เสี่ยง/มีปัญหา</v>
      </c>
      <c r="M23" s="73">
        <f>input1!AQ23</f>
        <v>9</v>
      </c>
      <c r="N23" s="21" t="str">
        <f t="shared" si="4"/>
        <v>ปกติ</v>
      </c>
      <c r="O23" s="22">
        <f>input1!AS23</f>
        <v>8</v>
      </c>
      <c r="P23" s="20" t="str">
        <f t="shared" si="5"/>
        <v>ไม่มีจุดแข็ง</v>
      </c>
      <c r="Q23" s="23">
        <f t="shared" si="6"/>
        <v>44</v>
      </c>
      <c r="R23" s="73">
        <f t="shared" si="7"/>
        <v>44</v>
      </c>
      <c r="S23" s="60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58" t="s">
        <v>39</v>
      </c>
      <c r="B24" s="59" t="str">
        <f>input1!B24</f>
        <v>1/7</v>
      </c>
      <c r="C24" s="61">
        <f>input1!C24</f>
        <v>28491</v>
      </c>
      <c r="D24" s="62" t="str">
        <f>input1!D24</f>
        <v>ด.ช.วิศววิท  เชียงแรง</v>
      </c>
      <c r="E24" s="4">
        <f>input1!E24</f>
        <v>1</v>
      </c>
      <c r="F24" s="74" t="str">
        <f aca="true" t="shared" si="9" ref="F24:F53">IF(E24=1,"ชาย",IF(E24=2,"หญิง","-"))</f>
        <v>ชาย</v>
      </c>
      <c r="G24" s="64">
        <f>input1!AF24</f>
        <v>8</v>
      </c>
      <c r="H24" s="16" t="str">
        <f aca="true" t="shared" si="10" ref="H24:H53">IF(G24&gt;10,"เสี่ยง/มีปัญหา","ปกติ")</f>
        <v>ปกติ</v>
      </c>
      <c r="I24" s="19">
        <f>input1!AI24</f>
        <v>7</v>
      </c>
      <c r="J24" s="16" t="str">
        <f aca="true" t="shared" si="11" ref="J24:J53">IF(I24&gt;9,"เสี่ยง/มีปัญหา","ปกติ")</f>
        <v>ปกติ</v>
      </c>
      <c r="K24" s="17">
        <f>input1!AM24</f>
        <v>9</v>
      </c>
      <c r="L24" s="16" t="str">
        <f aca="true" t="shared" si="12" ref="L24:L53">IF(K24&gt;10,"เสี่ยง/มีปัญหา","ปกติ")</f>
        <v>ปกติ</v>
      </c>
      <c r="M24" s="65">
        <f>input1!AQ24</f>
        <v>10</v>
      </c>
      <c r="N24" s="16" t="str">
        <f aca="true" t="shared" si="13" ref="N24:N53">IF(M24&gt;9,"เสี่ยง/มีปัญหา","ปกติ")</f>
        <v>เสี่ยง/มีปัญหา</v>
      </c>
      <c r="O24" s="17">
        <f>input1!AS24</f>
        <v>12</v>
      </c>
      <c r="P24" s="15" t="str">
        <f aca="true" t="shared" si="14" ref="P24:P53">IF(O24&gt;10,"มีจุดแข็ง","ไม่มีจุดแข็ง")</f>
        <v>มีจุดแข็ง</v>
      </c>
      <c r="Q24" s="18">
        <f aca="true" t="shared" si="15" ref="Q24:Q53">G24+I24+K24+M24+O24</f>
        <v>46</v>
      </c>
      <c r="R24" s="65">
        <f aca="true" t="shared" si="16" ref="R24:R53">IF(Q24&lt;1,"-",Q24)</f>
        <v>46</v>
      </c>
      <c r="S24" s="59" t="str">
        <f aca="true" t="shared" si="17" ref="S24:S53">IF(R24&gt;48,"เสี่ยง/มีปัญหา","ปกติ")</f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>
      <c r="A25" s="48" t="s">
        <v>40</v>
      </c>
      <c r="B25" s="59" t="str">
        <f>input1!B25</f>
        <v>1/7</v>
      </c>
      <c r="C25" s="61">
        <f>input1!C25</f>
        <v>28492</v>
      </c>
      <c r="D25" s="62" t="str">
        <f>input1!D25</f>
        <v>ด.ช.วิสุทธิ์  สร้อยฟ้า</v>
      </c>
      <c r="E25" s="4">
        <f>input1!E25</f>
        <v>1</v>
      </c>
      <c r="F25" s="66" t="str">
        <f t="shared" si="9"/>
        <v>ชาย</v>
      </c>
      <c r="G25" s="67">
        <f>input1!AF25</f>
        <v>8</v>
      </c>
      <c r="H25" s="16" t="str">
        <f t="shared" si="10"/>
        <v>ปกติ</v>
      </c>
      <c r="I25" s="11">
        <f>input1!AI25</f>
        <v>9</v>
      </c>
      <c r="J25" s="16" t="str">
        <f t="shared" si="11"/>
        <v>ปกติ</v>
      </c>
      <c r="K25" s="9">
        <f>input1!AM25</f>
        <v>11</v>
      </c>
      <c r="L25" s="16" t="str">
        <f t="shared" si="12"/>
        <v>เสี่ยง/มีปัญหา</v>
      </c>
      <c r="M25" s="68">
        <f>input1!AQ25</f>
        <v>9</v>
      </c>
      <c r="N25" s="16" t="str">
        <f t="shared" si="13"/>
        <v>ปกติ</v>
      </c>
      <c r="O25" s="9">
        <f>input1!AS25</f>
        <v>12</v>
      </c>
      <c r="P25" s="15" t="str">
        <f t="shared" si="14"/>
        <v>มีจุดแข็ง</v>
      </c>
      <c r="Q25" s="10">
        <f t="shared" si="15"/>
        <v>49</v>
      </c>
      <c r="R25" s="68">
        <f t="shared" si="16"/>
        <v>49</v>
      </c>
      <c r="S25" s="59" t="str">
        <f t="shared" si="17"/>
        <v>เสี่ยง/มีปัญหา</v>
      </c>
    </row>
    <row r="26" spans="1:19" ht="20.25">
      <c r="A26" s="49" t="s">
        <v>64</v>
      </c>
      <c r="B26" s="59" t="str">
        <f>input1!B26</f>
        <v>1/7</v>
      </c>
      <c r="C26" s="61">
        <f>input1!C26</f>
        <v>28493</v>
      </c>
      <c r="D26" s="62" t="str">
        <f>input1!D26</f>
        <v>ด.ช.ศรุต  ชาญะกุล</v>
      </c>
      <c r="E26" s="4">
        <f>input1!E26</f>
        <v>1</v>
      </c>
      <c r="F26" s="66" t="str">
        <f t="shared" si="9"/>
        <v>ชาย</v>
      </c>
      <c r="G26" s="67">
        <f>input1!AF26</f>
        <v>6</v>
      </c>
      <c r="H26" s="16" t="str">
        <f t="shared" si="10"/>
        <v>ปกติ</v>
      </c>
      <c r="I26" s="11">
        <f>input1!AI26</f>
        <v>7</v>
      </c>
      <c r="J26" s="16" t="str">
        <f t="shared" si="11"/>
        <v>ปกติ</v>
      </c>
      <c r="K26" s="9">
        <f>input1!AM26</f>
        <v>9</v>
      </c>
      <c r="L26" s="16" t="str">
        <f t="shared" si="12"/>
        <v>ปกติ</v>
      </c>
      <c r="M26" s="68">
        <f>input1!AQ26</f>
        <v>10</v>
      </c>
      <c r="N26" s="16" t="str">
        <f t="shared" si="13"/>
        <v>เสี่ยง/มีปัญหา</v>
      </c>
      <c r="O26" s="9">
        <f>input1!AS26</f>
        <v>8</v>
      </c>
      <c r="P26" s="15" t="str">
        <f t="shared" si="14"/>
        <v>ไม่มีจุดแข็ง</v>
      </c>
      <c r="Q26" s="10">
        <f t="shared" si="15"/>
        <v>40</v>
      </c>
      <c r="R26" s="68">
        <f t="shared" si="16"/>
        <v>40</v>
      </c>
      <c r="S26" s="59" t="str">
        <f t="shared" si="17"/>
        <v>ปกติ</v>
      </c>
    </row>
    <row r="27" spans="1:19" ht="20.25">
      <c r="A27" s="47" t="s">
        <v>65</v>
      </c>
      <c r="B27" s="59" t="str">
        <f>input1!B27</f>
        <v>1/7</v>
      </c>
      <c r="C27" s="61">
        <f>input1!C27</f>
        <v>28494</v>
      </c>
      <c r="D27" s="62" t="str">
        <f>input1!D27</f>
        <v>ด.ช.ศุภณัฎฐ์  กันตวัฒน์สกุล</v>
      </c>
      <c r="E27" s="4">
        <f>input1!E27</f>
        <v>1</v>
      </c>
      <c r="F27" s="66" t="str">
        <f t="shared" si="9"/>
        <v>ชาย</v>
      </c>
      <c r="G27" s="67">
        <f>input1!AF27</f>
        <v>5</v>
      </c>
      <c r="H27" s="16" t="str">
        <f t="shared" si="10"/>
        <v>ปกติ</v>
      </c>
      <c r="I27" s="11">
        <f>input1!AI27</f>
        <v>9</v>
      </c>
      <c r="J27" s="16" t="str">
        <f t="shared" si="11"/>
        <v>ปกติ</v>
      </c>
      <c r="K27" s="9">
        <f>input1!AM27</f>
        <v>10</v>
      </c>
      <c r="L27" s="16" t="str">
        <f t="shared" si="12"/>
        <v>ปกติ</v>
      </c>
      <c r="M27" s="68">
        <f>input1!AQ27</f>
        <v>12</v>
      </c>
      <c r="N27" s="16" t="str">
        <f t="shared" si="13"/>
        <v>เสี่ยง/มีปัญหา</v>
      </c>
      <c r="O27" s="9">
        <f>input1!AS27</f>
        <v>8</v>
      </c>
      <c r="P27" s="15" t="str">
        <f t="shared" si="14"/>
        <v>ไม่มีจุดแข็ง</v>
      </c>
      <c r="Q27" s="10">
        <f t="shared" si="15"/>
        <v>44</v>
      </c>
      <c r="R27" s="68">
        <f t="shared" si="16"/>
        <v>44</v>
      </c>
      <c r="S27" s="59" t="str">
        <f t="shared" si="17"/>
        <v>ปกติ</v>
      </c>
    </row>
    <row r="28" spans="1:19" ht="21" thickBot="1">
      <c r="A28" s="50" t="s">
        <v>66</v>
      </c>
      <c r="B28" s="60" t="str">
        <f>input1!B28</f>
        <v>1/7</v>
      </c>
      <c r="C28" s="69">
        <f>input1!C28</f>
        <v>28495</v>
      </c>
      <c r="D28" s="70" t="str">
        <f>input1!D28</f>
        <v>ด.ช.ศุภวิชญ์  แก้วพริ้ง</v>
      </c>
      <c r="E28" s="30">
        <f>input1!E28</f>
        <v>1</v>
      </c>
      <c r="F28" s="71" t="str">
        <f t="shared" si="9"/>
        <v>ชาย</v>
      </c>
      <c r="G28" s="72">
        <f>input1!AF28</f>
        <v>5</v>
      </c>
      <c r="H28" s="21" t="str">
        <f t="shared" si="10"/>
        <v>ปกติ</v>
      </c>
      <c r="I28" s="24">
        <f>input1!AI28</f>
        <v>6</v>
      </c>
      <c r="J28" s="21" t="str">
        <f t="shared" si="11"/>
        <v>ปกติ</v>
      </c>
      <c r="K28" s="22">
        <f>input1!AM28</f>
        <v>9</v>
      </c>
      <c r="L28" s="21" t="str">
        <f t="shared" si="12"/>
        <v>ปกติ</v>
      </c>
      <c r="M28" s="73">
        <f>input1!AQ28</f>
        <v>10</v>
      </c>
      <c r="N28" s="21" t="str">
        <f t="shared" si="13"/>
        <v>เสี่ยง/มีปัญหา</v>
      </c>
      <c r="O28" s="22">
        <f>input1!AS28</f>
        <v>12</v>
      </c>
      <c r="P28" s="20" t="str">
        <f t="shared" si="14"/>
        <v>มีจุดแข็ง</v>
      </c>
      <c r="Q28" s="23">
        <f t="shared" si="15"/>
        <v>42</v>
      </c>
      <c r="R28" s="73">
        <f t="shared" si="16"/>
        <v>42</v>
      </c>
      <c r="S28" s="60" t="str">
        <f t="shared" si="17"/>
        <v>ปกติ</v>
      </c>
    </row>
    <row r="29" spans="1:19" ht="20.25">
      <c r="A29" s="58" t="s">
        <v>67</v>
      </c>
      <c r="B29" s="59" t="str">
        <f>input1!B29</f>
        <v>1/7</v>
      </c>
      <c r="C29" s="61">
        <f>input1!C29</f>
        <v>28496</v>
      </c>
      <c r="D29" s="62" t="str">
        <f>input1!D29</f>
        <v>ด.ช.แสงชัย  สวัสดิภาพ</v>
      </c>
      <c r="E29" s="4">
        <f>input1!E29</f>
        <v>1</v>
      </c>
      <c r="F29" s="74" t="str">
        <f t="shared" si="9"/>
        <v>ชาย</v>
      </c>
      <c r="G29" s="64">
        <f>input1!AF29</f>
        <v>5</v>
      </c>
      <c r="H29" s="16" t="str">
        <f t="shared" si="10"/>
        <v>ปกติ</v>
      </c>
      <c r="I29" s="19">
        <f>input1!AI29</f>
        <v>8</v>
      </c>
      <c r="J29" s="16" t="str">
        <f t="shared" si="11"/>
        <v>ปกติ</v>
      </c>
      <c r="K29" s="17">
        <f>input1!AM29</f>
        <v>10</v>
      </c>
      <c r="L29" s="16" t="str">
        <f t="shared" si="12"/>
        <v>ปกติ</v>
      </c>
      <c r="M29" s="65">
        <f>input1!AQ29</f>
        <v>9</v>
      </c>
      <c r="N29" s="16" t="str">
        <f t="shared" si="13"/>
        <v>ปกติ</v>
      </c>
      <c r="O29" s="17">
        <f>input1!AS29</f>
        <v>8</v>
      </c>
      <c r="P29" s="15" t="str">
        <f t="shared" si="14"/>
        <v>ไม่มีจุดแข็ง</v>
      </c>
      <c r="Q29" s="18">
        <f t="shared" si="15"/>
        <v>40</v>
      </c>
      <c r="R29" s="65">
        <f t="shared" si="16"/>
        <v>40</v>
      </c>
      <c r="S29" s="59" t="str">
        <f t="shared" si="17"/>
        <v>ปกติ</v>
      </c>
    </row>
    <row r="30" spans="1:19" ht="20.25">
      <c r="A30" s="48" t="s">
        <v>68</v>
      </c>
      <c r="B30" s="59" t="str">
        <f>input1!B30</f>
        <v>1/7</v>
      </c>
      <c r="C30" s="61">
        <f>input1!C30</f>
        <v>28497</v>
      </c>
      <c r="D30" s="62" t="str">
        <f>input1!D30</f>
        <v>ด.ช.อภิสิทธิ์  อักษรชัย</v>
      </c>
      <c r="E30" s="4">
        <f>input1!E30</f>
        <v>1</v>
      </c>
      <c r="F30" s="66" t="str">
        <f t="shared" si="9"/>
        <v>ชาย</v>
      </c>
      <c r="G30" s="67">
        <f>input1!AF30</f>
        <v>9</v>
      </c>
      <c r="H30" s="16" t="str">
        <f t="shared" si="10"/>
        <v>ปกติ</v>
      </c>
      <c r="I30" s="11">
        <f>input1!AI30</f>
        <v>7</v>
      </c>
      <c r="J30" s="16" t="str">
        <f t="shared" si="11"/>
        <v>ปกติ</v>
      </c>
      <c r="K30" s="9">
        <f>input1!AM30</f>
        <v>9</v>
      </c>
      <c r="L30" s="16" t="str">
        <f t="shared" si="12"/>
        <v>ปกติ</v>
      </c>
      <c r="M30" s="68">
        <f>input1!AQ30</f>
        <v>10</v>
      </c>
      <c r="N30" s="16" t="str">
        <f t="shared" si="13"/>
        <v>เสี่ยง/มีปัญหา</v>
      </c>
      <c r="O30" s="9">
        <f>input1!AS30</f>
        <v>10</v>
      </c>
      <c r="P30" s="15" t="str">
        <f t="shared" si="14"/>
        <v>ไม่มีจุดแข็ง</v>
      </c>
      <c r="Q30" s="10">
        <f t="shared" si="15"/>
        <v>45</v>
      </c>
      <c r="R30" s="68">
        <f t="shared" si="16"/>
        <v>45</v>
      </c>
      <c r="S30" s="59" t="str">
        <f t="shared" si="17"/>
        <v>ปกติ</v>
      </c>
    </row>
    <row r="31" spans="1:19" ht="20.25">
      <c r="A31" s="49" t="s">
        <v>69</v>
      </c>
      <c r="B31" s="59" t="str">
        <f>input1!B31</f>
        <v>1/7</v>
      </c>
      <c r="C31" s="61">
        <f>input1!C31</f>
        <v>28498</v>
      </c>
      <c r="D31" s="62" t="str">
        <f>input1!D31</f>
        <v>ด.ญ.กาญจนา  ชะนา</v>
      </c>
      <c r="E31" s="4">
        <f>input1!E31</f>
        <v>2</v>
      </c>
      <c r="F31" s="66" t="str">
        <f t="shared" si="9"/>
        <v>หญิง</v>
      </c>
      <c r="G31" s="67">
        <f>input1!AF31</f>
        <v>5</v>
      </c>
      <c r="H31" s="16" t="str">
        <f t="shared" si="10"/>
        <v>ปกติ</v>
      </c>
      <c r="I31" s="11">
        <f>input1!AI31</f>
        <v>7</v>
      </c>
      <c r="J31" s="16" t="str">
        <f t="shared" si="11"/>
        <v>ปกติ</v>
      </c>
      <c r="K31" s="9">
        <f>input1!AM31</f>
        <v>10</v>
      </c>
      <c r="L31" s="16" t="str">
        <f t="shared" si="12"/>
        <v>ปกติ</v>
      </c>
      <c r="M31" s="68">
        <f>input1!AQ31</f>
        <v>9</v>
      </c>
      <c r="N31" s="16" t="str">
        <f t="shared" si="13"/>
        <v>ปกติ</v>
      </c>
      <c r="O31" s="9">
        <f>input1!AS31</f>
        <v>10</v>
      </c>
      <c r="P31" s="15" t="str">
        <f t="shared" si="14"/>
        <v>ไม่มีจุดแข็ง</v>
      </c>
      <c r="Q31" s="10">
        <f t="shared" si="15"/>
        <v>41</v>
      </c>
      <c r="R31" s="68">
        <f t="shared" si="16"/>
        <v>41</v>
      </c>
      <c r="S31" s="59" t="str">
        <f t="shared" si="17"/>
        <v>ปกติ</v>
      </c>
    </row>
    <row r="32" spans="1:19" ht="20.25">
      <c r="A32" s="47" t="s">
        <v>70</v>
      </c>
      <c r="B32" s="59" t="str">
        <f>input1!B32</f>
        <v>1/7</v>
      </c>
      <c r="C32" s="61">
        <f>input1!C32</f>
        <v>28499</v>
      </c>
      <c r="D32" s="62" t="str">
        <f>input1!D32</f>
        <v>ด.ญ.กิติยาภรณ์  โพธิ์ไพร</v>
      </c>
      <c r="E32" s="4">
        <f>input1!E32</f>
        <v>2</v>
      </c>
      <c r="F32" s="66" t="str">
        <f t="shared" si="9"/>
        <v>หญิง</v>
      </c>
      <c r="G32" s="67">
        <f>input1!AF32</f>
        <v>12</v>
      </c>
      <c r="H32" s="16" t="str">
        <f t="shared" si="10"/>
        <v>เสี่ยง/มีปัญหา</v>
      </c>
      <c r="I32" s="11">
        <f>input1!AI32</f>
        <v>7</v>
      </c>
      <c r="J32" s="16" t="str">
        <f t="shared" si="11"/>
        <v>ปกติ</v>
      </c>
      <c r="K32" s="9">
        <f>input1!AM32</f>
        <v>12</v>
      </c>
      <c r="L32" s="16" t="str">
        <f t="shared" si="12"/>
        <v>เสี่ยง/มีปัญหา</v>
      </c>
      <c r="M32" s="68">
        <f>input1!AQ32</f>
        <v>10</v>
      </c>
      <c r="N32" s="16" t="str">
        <f t="shared" si="13"/>
        <v>เสี่ยง/มีปัญหา</v>
      </c>
      <c r="O32" s="9">
        <f>input1!AS32</f>
        <v>11</v>
      </c>
      <c r="P32" s="15" t="str">
        <f t="shared" si="14"/>
        <v>มีจุดแข็ง</v>
      </c>
      <c r="Q32" s="10">
        <f t="shared" si="15"/>
        <v>52</v>
      </c>
      <c r="R32" s="68">
        <f t="shared" si="16"/>
        <v>52</v>
      </c>
      <c r="S32" s="59" t="str">
        <f t="shared" si="17"/>
        <v>เสี่ยง/มีปัญหา</v>
      </c>
    </row>
    <row r="33" spans="1:19" ht="21" thickBot="1">
      <c r="A33" s="50" t="s">
        <v>71</v>
      </c>
      <c r="B33" s="60" t="str">
        <f>input1!B33</f>
        <v>1/7</v>
      </c>
      <c r="C33" s="69">
        <f>input1!C33</f>
        <v>28500</v>
      </c>
      <c r="D33" s="70" t="str">
        <f>input1!D33</f>
        <v>ด.ญ.ชนากานต์  แสงสวน</v>
      </c>
      <c r="E33" s="30">
        <f>input1!E33</f>
        <v>2</v>
      </c>
      <c r="F33" s="71" t="str">
        <f t="shared" si="9"/>
        <v>หญิง</v>
      </c>
      <c r="G33" s="72">
        <f>input1!AF33</f>
        <v>7</v>
      </c>
      <c r="H33" s="21" t="str">
        <f t="shared" si="10"/>
        <v>ปกติ</v>
      </c>
      <c r="I33" s="24">
        <f>input1!AI33</f>
        <v>8</v>
      </c>
      <c r="J33" s="21" t="str">
        <f t="shared" si="11"/>
        <v>ปกติ</v>
      </c>
      <c r="K33" s="22">
        <f>input1!AM33</f>
        <v>11</v>
      </c>
      <c r="L33" s="21" t="str">
        <f t="shared" si="12"/>
        <v>เสี่ยง/มีปัญหา</v>
      </c>
      <c r="M33" s="73">
        <f>input1!AQ33</f>
        <v>10</v>
      </c>
      <c r="N33" s="21" t="str">
        <f t="shared" si="13"/>
        <v>เสี่ยง/มีปัญหา</v>
      </c>
      <c r="O33" s="22">
        <f>input1!AS33</f>
        <v>8</v>
      </c>
      <c r="P33" s="20" t="str">
        <f t="shared" si="14"/>
        <v>ไม่มีจุดแข็ง</v>
      </c>
      <c r="Q33" s="23">
        <f t="shared" si="15"/>
        <v>44</v>
      </c>
      <c r="R33" s="73">
        <f t="shared" si="16"/>
        <v>44</v>
      </c>
      <c r="S33" s="60" t="str">
        <f t="shared" si="17"/>
        <v>ปกติ</v>
      </c>
    </row>
    <row r="34" spans="1:19" ht="20.25">
      <c r="A34" s="58" t="s">
        <v>72</v>
      </c>
      <c r="B34" s="59" t="str">
        <f>input1!B34</f>
        <v>1/7</v>
      </c>
      <c r="C34" s="61">
        <f>input1!C34</f>
        <v>28501</v>
      </c>
      <c r="D34" s="62" t="str">
        <f>input1!D34</f>
        <v>ด.ญ.ฐิติพร  เนินไธสงค์</v>
      </c>
      <c r="E34" s="4">
        <f>input1!E34</f>
        <v>2</v>
      </c>
      <c r="F34" s="74" t="str">
        <f t="shared" si="9"/>
        <v>หญิง</v>
      </c>
      <c r="G34" s="64">
        <f>input1!AF34</f>
        <v>5</v>
      </c>
      <c r="H34" s="16" t="str">
        <f t="shared" si="10"/>
        <v>ปกติ</v>
      </c>
      <c r="I34" s="19">
        <f>input1!AI34</f>
        <v>7</v>
      </c>
      <c r="J34" s="16" t="str">
        <f t="shared" si="11"/>
        <v>ปกติ</v>
      </c>
      <c r="K34" s="17">
        <f>input1!AM34</f>
        <v>9</v>
      </c>
      <c r="L34" s="16" t="str">
        <f t="shared" si="12"/>
        <v>ปกติ</v>
      </c>
      <c r="M34" s="65">
        <f>input1!AQ34</f>
        <v>10</v>
      </c>
      <c r="N34" s="16" t="str">
        <f t="shared" si="13"/>
        <v>เสี่ยง/มีปัญหา</v>
      </c>
      <c r="O34" s="17">
        <f>input1!AS34</f>
        <v>10</v>
      </c>
      <c r="P34" s="15" t="str">
        <f t="shared" si="14"/>
        <v>ไม่มีจุดแข็ง</v>
      </c>
      <c r="Q34" s="18">
        <f t="shared" si="15"/>
        <v>41</v>
      </c>
      <c r="R34" s="65">
        <f t="shared" si="16"/>
        <v>41</v>
      </c>
      <c r="S34" s="59" t="str">
        <f t="shared" si="17"/>
        <v>ปกติ</v>
      </c>
    </row>
    <row r="35" spans="1:19" ht="20.25">
      <c r="A35" s="48" t="s">
        <v>73</v>
      </c>
      <c r="B35" s="59" t="str">
        <f>input1!B35</f>
        <v>1/7</v>
      </c>
      <c r="C35" s="61">
        <f>input1!C35</f>
        <v>28502</v>
      </c>
      <c r="D35" s="62" t="str">
        <f>input1!D35</f>
        <v>ด.ญ.ธัญวรัตน์  ยานปิน</v>
      </c>
      <c r="E35" s="4">
        <f>input1!E35</f>
        <v>2</v>
      </c>
      <c r="F35" s="66" t="str">
        <f t="shared" si="9"/>
        <v>หญิง</v>
      </c>
      <c r="G35" s="67">
        <f>input1!AF35</f>
        <v>10</v>
      </c>
      <c r="H35" s="16" t="str">
        <f t="shared" si="10"/>
        <v>ปกติ</v>
      </c>
      <c r="I35" s="11">
        <f>input1!AI35</f>
        <v>9</v>
      </c>
      <c r="J35" s="16" t="str">
        <f t="shared" si="11"/>
        <v>ปกติ</v>
      </c>
      <c r="K35" s="9">
        <f>input1!AM35</f>
        <v>10</v>
      </c>
      <c r="L35" s="16" t="str">
        <f t="shared" si="12"/>
        <v>ปกติ</v>
      </c>
      <c r="M35" s="68">
        <f>input1!AQ35</f>
        <v>11</v>
      </c>
      <c r="N35" s="16" t="str">
        <f t="shared" si="13"/>
        <v>เสี่ยง/มีปัญหา</v>
      </c>
      <c r="O35" s="9">
        <f>input1!AS35</f>
        <v>11</v>
      </c>
      <c r="P35" s="15" t="str">
        <f t="shared" si="14"/>
        <v>มีจุดแข็ง</v>
      </c>
      <c r="Q35" s="10">
        <f t="shared" si="15"/>
        <v>51</v>
      </c>
      <c r="R35" s="68">
        <f t="shared" si="16"/>
        <v>51</v>
      </c>
      <c r="S35" s="59" t="str">
        <f t="shared" si="17"/>
        <v>เสี่ยง/มีปัญหา</v>
      </c>
    </row>
    <row r="36" spans="1:19" ht="20.25">
      <c r="A36" s="49" t="s">
        <v>74</v>
      </c>
      <c r="B36" s="59" t="str">
        <f>input1!B36</f>
        <v>1/7</v>
      </c>
      <c r="C36" s="61">
        <f>input1!C36</f>
        <v>28503</v>
      </c>
      <c r="D36" s="62" t="str">
        <f>input1!D36</f>
        <v>ด.ญ.น้ำฝน  วงษ์สนอง</v>
      </c>
      <c r="E36" s="4">
        <f>input1!E36</f>
        <v>2</v>
      </c>
      <c r="F36" s="66" t="str">
        <f t="shared" si="9"/>
        <v>หญิง</v>
      </c>
      <c r="G36" s="67">
        <f>input1!AF36</f>
        <v>10</v>
      </c>
      <c r="H36" s="16" t="str">
        <f t="shared" si="10"/>
        <v>ปกติ</v>
      </c>
      <c r="I36" s="11">
        <f>input1!AI36</f>
        <v>9</v>
      </c>
      <c r="J36" s="16" t="str">
        <f t="shared" si="11"/>
        <v>ปกติ</v>
      </c>
      <c r="K36" s="9">
        <f>input1!AM36</f>
        <v>10</v>
      </c>
      <c r="L36" s="16" t="str">
        <f t="shared" si="12"/>
        <v>ปกติ</v>
      </c>
      <c r="M36" s="68">
        <f>input1!AQ36</f>
        <v>7</v>
      </c>
      <c r="N36" s="16" t="str">
        <f t="shared" si="13"/>
        <v>ปกติ</v>
      </c>
      <c r="O36" s="9">
        <f>input1!AS36</f>
        <v>10</v>
      </c>
      <c r="P36" s="15" t="str">
        <f t="shared" si="14"/>
        <v>ไม่มีจุดแข็ง</v>
      </c>
      <c r="Q36" s="10">
        <f t="shared" si="15"/>
        <v>46</v>
      </c>
      <c r="R36" s="68">
        <f t="shared" si="16"/>
        <v>46</v>
      </c>
      <c r="S36" s="59" t="str">
        <f t="shared" si="17"/>
        <v>ปกติ</v>
      </c>
    </row>
    <row r="37" spans="1:19" ht="20.25">
      <c r="A37" s="47" t="s">
        <v>75</v>
      </c>
      <c r="B37" s="59" t="str">
        <f>input1!B37</f>
        <v>1/7</v>
      </c>
      <c r="C37" s="61">
        <f>input1!C37</f>
        <v>28504</v>
      </c>
      <c r="D37" s="62" t="str">
        <f>input1!D37</f>
        <v>ด.ญ.ปวีณา  งามสมนึก</v>
      </c>
      <c r="E37" s="4">
        <f>input1!E37</f>
        <v>2</v>
      </c>
      <c r="F37" s="66" t="str">
        <f t="shared" si="9"/>
        <v>หญิง</v>
      </c>
      <c r="G37" s="67">
        <f>input1!AF37</f>
        <v>7</v>
      </c>
      <c r="H37" s="16" t="str">
        <f t="shared" si="10"/>
        <v>ปกติ</v>
      </c>
      <c r="I37" s="11">
        <f>input1!AI37</f>
        <v>7</v>
      </c>
      <c r="J37" s="16" t="str">
        <f t="shared" si="11"/>
        <v>ปกติ</v>
      </c>
      <c r="K37" s="9">
        <f>input1!AM37</f>
        <v>7</v>
      </c>
      <c r="L37" s="16" t="str">
        <f t="shared" si="12"/>
        <v>ปกติ</v>
      </c>
      <c r="M37" s="68">
        <f>input1!AQ37</f>
        <v>9</v>
      </c>
      <c r="N37" s="16" t="str">
        <f t="shared" si="13"/>
        <v>ปกติ</v>
      </c>
      <c r="O37" s="9">
        <f>input1!AS37</f>
        <v>12</v>
      </c>
      <c r="P37" s="15" t="str">
        <f t="shared" si="14"/>
        <v>มีจุดแข็ง</v>
      </c>
      <c r="Q37" s="10">
        <f t="shared" si="15"/>
        <v>42</v>
      </c>
      <c r="R37" s="68">
        <f t="shared" si="16"/>
        <v>42</v>
      </c>
      <c r="S37" s="59" t="str">
        <f t="shared" si="17"/>
        <v>ปกติ</v>
      </c>
    </row>
    <row r="38" spans="1:19" ht="21" thickBot="1">
      <c r="A38" s="50" t="s">
        <v>76</v>
      </c>
      <c r="B38" s="60" t="str">
        <f>input1!B38</f>
        <v>1/7</v>
      </c>
      <c r="C38" s="69">
        <f>input1!C38</f>
        <v>28505</v>
      </c>
      <c r="D38" s="70" t="str">
        <f>input1!D38</f>
        <v>ด.ญ.พรไพลิน  เครือยศ</v>
      </c>
      <c r="E38" s="30">
        <f>input1!E38</f>
        <v>2</v>
      </c>
      <c r="F38" s="71" t="str">
        <f t="shared" si="9"/>
        <v>หญิง</v>
      </c>
      <c r="G38" s="72">
        <f>input1!AF38</f>
        <v>6</v>
      </c>
      <c r="H38" s="21" t="str">
        <f t="shared" si="10"/>
        <v>ปกติ</v>
      </c>
      <c r="I38" s="24">
        <f>input1!AI38</f>
        <v>7</v>
      </c>
      <c r="J38" s="21" t="str">
        <f t="shared" si="11"/>
        <v>ปกติ</v>
      </c>
      <c r="K38" s="22">
        <f>input1!AM38</f>
        <v>10</v>
      </c>
      <c r="L38" s="21" t="str">
        <f t="shared" si="12"/>
        <v>ปกติ</v>
      </c>
      <c r="M38" s="73">
        <f>input1!AQ38</f>
        <v>9</v>
      </c>
      <c r="N38" s="21" t="str">
        <f t="shared" si="13"/>
        <v>ปกติ</v>
      </c>
      <c r="O38" s="22">
        <f>input1!AS38</f>
        <v>11</v>
      </c>
      <c r="P38" s="20" t="str">
        <f t="shared" si="14"/>
        <v>มีจุดแข็ง</v>
      </c>
      <c r="Q38" s="23">
        <f t="shared" si="15"/>
        <v>43</v>
      </c>
      <c r="R38" s="73">
        <f t="shared" si="16"/>
        <v>43</v>
      </c>
      <c r="S38" s="60" t="str">
        <f t="shared" si="17"/>
        <v>ปกติ</v>
      </c>
    </row>
    <row r="39" spans="1:19" ht="20.25">
      <c r="A39" s="58" t="s">
        <v>77</v>
      </c>
      <c r="B39" s="59" t="str">
        <f>input1!B39</f>
        <v>1/7</v>
      </c>
      <c r="C39" s="61">
        <f>input1!C39</f>
        <v>28506</v>
      </c>
      <c r="D39" s="62" t="str">
        <f>input1!D39</f>
        <v>ด.ญ.พรรณพัชร  แตงเกิด</v>
      </c>
      <c r="E39" s="4">
        <f>input1!E39</f>
        <v>2</v>
      </c>
      <c r="F39" s="74" t="str">
        <f t="shared" si="9"/>
        <v>หญิง</v>
      </c>
      <c r="G39" s="64">
        <f>input1!AF39</f>
        <v>11</v>
      </c>
      <c r="H39" s="16" t="str">
        <f t="shared" si="10"/>
        <v>เสี่ยง/มีปัญหา</v>
      </c>
      <c r="I39" s="19">
        <f>input1!AI39</f>
        <v>8</v>
      </c>
      <c r="J39" s="16" t="str">
        <f t="shared" si="11"/>
        <v>ปกติ</v>
      </c>
      <c r="K39" s="17">
        <f>input1!AM39</f>
        <v>9</v>
      </c>
      <c r="L39" s="16" t="str">
        <f t="shared" si="12"/>
        <v>ปกติ</v>
      </c>
      <c r="M39" s="65">
        <f>input1!AQ39</f>
        <v>8</v>
      </c>
      <c r="N39" s="16" t="str">
        <f t="shared" si="13"/>
        <v>ปกติ</v>
      </c>
      <c r="O39" s="17">
        <f>input1!AS39</f>
        <v>11</v>
      </c>
      <c r="P39" s="15" t="str">
        <f t="shared" si="14"/>
        <v>มีจุดแข็ง</v>
      </c>
      <c r="Q39" s="18">
        <f t="shared" si="15"/>
        <v>47</v>
      </c>
      <c r="R39" s="65">
        <f t="shared" si="16"/>
        <v>47</v>
      </c>
      <c r="S39" s="59" t="str">
        <f t="shared" si="17"/>
        <v>ปกติ</v>
      </c>
    </row>
    <row r="40" spans="1:19" ht="20.25">
      <c r="A40" s="48" t="s">
        <v>78</v>
      </c>
      <c r="B40" s="59" t="str">
        <f>input1!B40</f>
        <v>1/7</v>
      </c>
      <c r="C40" s="61">
        <f>input1!C40</f>
        <v>28507</v>
      </c>
      <c r="D40" s="62" t="str">
        <f>input1!D40</f>
        <v>ด.ญ.พัชราภรณ์  ชาวนา</v>
      </c>
      <c r="E40" s="4">
        <f>input1!E40</f>
        <v>2</v>
      </c>
      <c r="F40" s="66" t="str">
        <f t="shared" si="9"/>
        <v>หญิง</v>
      </c>
      <c r="G40" s="67">
        <f>input1!AF40</f>
        <v>10</v>
      </c>
      <c r="H40" s="16" t="str">
        <f t="shared" si="10"/>
        <v>ปกติ</v>
      </c>
      <c r="I40" s="11">
        <f>input1!AI40</f>
        <v>5</v>
      </c>
      <c r="J40" s="16" t="str">
        <f t="shared" si="11"/>
        <v>ปกติ</v>
      </c>
      <c r="K40" s="9">
        <f>input1!AM40</f>
        <v>10</v>
      </c>
      <c r="L40" s="16" t="str">
        <f t="shared" si="12"/>
        <v>ปกติ</v>
      </c>
      <c r="M40" s="68">
        <f>input1!AQ40</f>
        <v>7</v>
      </c>
      <c r="N40" s="16" t="str">
        <f t="shared" si="13"/>
        <v>ปกติ</v>
      </c>
      <c r="O40" s="9">
        <f>input1!AS40</f>
        <v>10</v>
      </c>
      <c r="P40" s="15" t="str">
        <f t="shared" si="14"/>
        <v>ไม่มีจุดแข็ง</v>
      </c>
      <c r="Q40" s="10">
        <f t="shared" si="15"/>
        <v>42</v>
      </c>
      <c r="R40" s="68">
        <f t="shared" si="16"/>
        <v>42</v>
      </c>
      <c r="S40" s="59" t="str">
        <f t="shared" si="17"/>
        <v>ปกติ</v>
      </c>
    </row>
    <row r="41" spans="1:19" ht="20.25">
      <c r="A41" s="49" t="s">
        <v>79</v>
      </c>
      <c r="B41" s="59" t="str">
        <f>input1!B41</f>
        <v>1/7</v>
      </c>
      <c r="C41" s="61">
        <f>input1!C41</f>
        <v>28508</v>
      </c>
      <c r="D41" s="62" t="str">
        <f>input1!D41</f>
        <v>ด.ญ.ฟารีดาห์  คันธทรัพย์</v>
      </c>
      <c r="E41" s="4">
        <f>input1!E41</f>
        <v>2</v>
      </c>
      <c r="F41" s="66" t="str">
        <f t="shared" si="9"/>
        <v>หญิง</v>
      </c>
      <c r="G41" s="67">
        <f>input1!AF41</f>
        <v>11</v>
      </c>
      <c r="H41" s="16" t="str">
        <f t="shared" si="10"/>
        <v>เสี่ยง/มีปัญหา</v>
      </c>
      <c r="I41" s="11">
        <f>input1!AI41</f>
        <v>6</v>
      </c>
      <c r="J41" s="16" t="str">
        <f t="shared" si="11"/>
        <v>ปกติ</v>
      </c>
      <c r="K41" s="9">
        <f>input1!AM41</f>
        <v>8</v>
      </c>
      <c r="L41" s="16" t="str">
        <f t="shared" si="12"/>
        <v>ปกติ</v>
      </c>
      <c r="M41" s="68">
        <f>input1!AQ41</f>
        <v>10</v>
      </c>
      <c r="N41" s="16" t="str">
        <f t="shared" si="13"/>
        <v>เสี่ยง/มีปัญหา</v>
      </c>
      <c r="O41" s="9">
        <f>input1!AS41</f>
        <v>12</v>
      </c>
      <c r="P41" s="15" t="str">
        <f t="shared" si="14"/>
        <v>มีจุดแข็ง</v>
      </c>
      <c r="Q41" s="10">
        <f t="shared" si="15"/>
        <v>47</v>
      </c>
      <c r="R41" s="68">
        <f t="shared" si="16"/>
        <v>47</v>
      </c>
      <c r="S41" s="59" t="str">
        <f t="shared" si="17"/>
        <v>ปกติ</v>
      </c>
    </row>
    <row r="42" spans="1:19" ht="20.25">
      <c r="A42" s="47" t="s">
        <v>80</v>
      </c>
      <c r="B42" s="59" t="str">
        <f>input1!B42</f>
        <v>1/7</v>
      </c>
      <c r="C42" s="61">
        <f>input1!C42</f>
        <v>28509</v>
      </c>
      <c r="D42" s="62" t="str">
        <f>input1!D42</f>
        <v>ด.ญ.พิมพ์ลภัส  กลางโยธี</v>
      </c>
      <c r="E42" s="4">
        <f>input1!E42</f>
        <v>2</v>
      </c>
      <c r="F42" s="66" t="str">
        <f t="shared" si="9"/>
        <v>หญิง</v>
      </c>
      <c r="G42" s="67">
        <f>input1!AF42</f>
        <v>11</v>
      </c>
      <c r="H42" s="16" t="str">
        <f t="shared" si="10"/>
        <v>เสี่ยง/มีปัญหา</v>
      </c>
      <c r="I42" s="11">
        <f>input1!AI42</f>
        <v>6</v>
      </c>
      <c r="J42" s="16" t="str">
        <f t="shared" si="11"/>
        <v>ปกติ</v>
      </c>
      <c r="K42" s="9">
        <f>input1!AM42</f>
        <v>9</v>
      </c>
      <c r="L42" s="16" t="str">
        <f t="shared" si="12"/>
        <v>ปกติ</v>
      </c>
      <c r="M42" s="68">
        <f>input1!AQ42</f>
        <v>11</v>
      </c>
      <c r="N42" s="16" t="str">
        <f t="shared" si="13"/>
        <v>เสี่ยง/มีปัญหา</v>
      </c>
      <c r="O42" s="9">
        <f>input1!AS42</f>
        <v>11</v>
      </c>
      <c r="P42" s="15" t="str">
        <f t="shared" si="14"/>
        <v>มีจุดแข็ง</v>
      </c>
      <c r="Q42" s="10">
        <f t="shared" si="15"/>
        <v>48</v>
      </c>
      <c r="R42" s="68">
        <f t="shared" si="16"/>
        <v>48</v>
      </c>
      <c r="S42" s="59" t="str">
        <f t="shared" si="17"/>
        <v>ปกติ</v>
      </c>
    </row>
    <row r="43" spans="1:19" ht="21" thickBot="1">
      <c r="A43" s="50" t="s">
        <v>81</v>
      </c>
      <c r="B43" s="60" t="str">
        <f>input1!B43</f>
        <v>1/7</v>
      </c>
      <c r="C43" s="69">
        <f>input1!C43</f>
        <v>28510</v>
      </c>
      <c r="D43" s="70" t="str">
        <f>input1!D43</f>
        <v>ด.ญ.เพ็ชรรัตน์  ราชฉวาง</v>
      </c>
      <c r="E43" s="30">
        <f>input1!E43</f>
        <v>2</v>
      </c>
      <c r="F43" s="71" t="str">
        <f t="shared" si="9"/>
        <v>หญิง</v>
      </c>
      <c r="G43" s="72">
        <f>input1!AF43</f>
        <v>8</v>
      </c>
      <c r="H43" s="21" t="str">
        <f t="shared" si="10"/>
        <v>ปกติ</v>
      </c>
      <c r="I43" s="24">
        <f>input1!AI43</f>
        <v>8</v>
      </c>
      <c r="J43" s="21" t="str">
        <f t="shared" si="11"/>
        <v>ปกติ</v>
      </c>
      <c r="K43" s="22">
        <f>input1!AM43</f>
        <v>9</v>
      </c>
      <c r="L43" s="21" t="str">
        <f t="shared" si="12"/>
        <v>ปกติ</v>
      </c>
      <c r="M43" s="73">
        <f>input1!AQ43</f>
        <v>8</v>
      </c>
      <c r="N43" s="21" t="str">
        <f t="shared" si="13"/>
        <v>ปกติ</v>
      </c>
      <c r="O43" s="22">
        <f>input1!AS43</f>
        <v>10</v>
      </c>
      <c r="P43" s="20" t="str">
        <f t="shared" si="14"/>
        <v>ไม่มีจุดแข็ง</v>
      </c>
      <c r="Q43" s="23">
        <f t="shared" si="15"/>
        <v>43</v>
      </c>
      <c r="R43" s="73">
        <f t="shared" si="16"/>
        <v>43</v>
      </c>
      <c r="S43" s="60" t="str">
        <f t="shared" si="17"/>
        <v>ปกติ</v>
      </c>
    </row>
    <row r="44" spans="1:19" ht="20.25">
      <c r="A44" s="58" t="s">
        <v>82</v>
      </c>
      <c r="B44" s="59" t="str">
        <f>input1!B44</f>
        <v>1/7</v>
      </c>
      <c r="C44" s="61">
        <f>input1!C44</f>
        <v>28511</v>
      </c>
      <c r="D44" s="62" t="str">
        <f>input1!D44</f>
        <v>ด.ญ.ภาวินี  ซามาตร</v>
      </c>
      <c r="E44" s="4">
        <f>input1!E44</f>
        <v>2</v>
      </c>
      <c r="F44" s="74" t="str">
        <f t="shared" si="9"/>
        <v>หญิง</v>
      </c>
      <c r="G44" s="64">
        <f>input1!AF44</f>
        <v>6</v>
      </c>
      <c r="H44" s="16" t="str">
        <f t="shared" si="10"/>
        <v>ปกติ</v>
      </c>
      <c r="I44" s="19">
        <f>input1!AI44</f>
        <v>7</v>
      </c>
      <c r="J44" s="16" t="str">
        <f t="shared" si="11"/>
        <v>ปกติ</v>
      </c>
      <c r="K44" s="17">
        <f>input1!AM44</f>
        <v>8</v>
      </c>
      <c r="L44" s="16" t="str">
        <f t="shared" si="12"/>
        <v>ปกติ</v>
      </c>
      <c r="M44" s="65">
        <f>input1!AQ44</f>
        <v>10</v>
      </c>
      <c r="N44" s="16" t="str">
        <f t="shared" si="13"/>
        <v>เสี่ยง/มีปัญหา</v>
      </c>
      <c r="O44" s="17">
        <f>input1!AS44</f>
        <v>11</v>
      </c>
      <c r="P44" s="15" t="str">
        <f t="shared" si="14"/>
        <v>มีจุดแข็ง</v>
      </c>
      <c r="Q44" s="18">
        <f t="shared" si="15"/>
        <v>42</v>
      </c>
      <c r="R44" s="65">
        <f t="shared" si="16"/>
        <v>42</v>
      </c>
      <c r="S44" s="59" t="str">
        <f t="shared" si="17"/>
        <v>ปกติ</v>
      </c>
    </row>
    <row r="45" spans="1:19" ht="20.25">
      <c r="A45" s="48" t="s">
        <v>83</v>
      </c>
      <c r="B45" s="59" t="str">
        <f>input1!B45</f>
        <v>1/7</v>
      </c>
      <c r="C45" s="61">
        <f>input1!C45</f>
        <v>28512</v>
      </c>
      <c r="D45" s="62" t="str">
        <f>input1!D45</f>
        <v>ด.ญ.มณีนันท์  สุขะ</v>
      </c>
      <c r="E45" s="4">
        <f>input1!E45</f>
        <v>2</v>
      </c>
      <c r="F45" s="66" t="str">
        <f t="shared" si="9"/>
        <v>หญิง</v>
      </c>
      <c r="G45" s="67">
        <f>input1!AF45</f>
        <v>7</v>
      </c>
      <c r="H45" s="16" t="str">
        <f t="shared" si="10"/>
        <v>ปกติ</v>
      </c>
      <c r="I45" s="11">
        <f>input1!AI45</f>
        <v>9</v>
      </c>
      <c r="J45" s="16" t="str">
        <f t="shared" si="11"/>
        <v>ปกติ</v>
      </c>
      <c r="K45" s="9">
        <f>input1!AM45</f>
        <v>10</v>
      </c>
      <c r="L45" s="16" t="str">
        <f t="shared" si="12"/>
        <v>ปกติ</v>
      </c>
      <c r="M45" s="68">
        <f>input1!AQ45</f>
        <v>11</v>
      </c>
      <c r="N45" s="16" t="str">
        <f t="shared" si="13"/>
        <v>เสี่ยง/มีปัญหา</v>
      </c>
      <c r="O45" s="9">
        <f>input1!AS45</f>
        <v>12</v>
      </c>
      <c r="P45" s="15" t="str">
        <f t="shared" si="14"/>
        <v>มีจุดแข็ง</v>
      </c>
      <c r="Q45" s="10">
        <f t="shared" si="15"/>
        <v>49</v>
      </c>
      <c r="R45" s="68">
        <f t="shared" si="16"/>
        <v>49</v>
      </c>
      <c r="S45" s="59" t="str">
        <f t="shared" si="17"/>
        <v>เสี่ยง/มีปัญหา</v>
      </c>
    </row>
    <row r="46" spans="1:19" ht="20.25">
      <c r="A46" s="49" t="s">
        <v>84</v>
      </c>
      <c r="B46" s="59" t="str">
        <f>input1!B46</f>
        <v>1/7</v>
      </c>
      <c r="C46" s="61">
        <f>input1!C46</f>
        <v>28513</v>
      </c>
      <c r="D46" s="62" t="str">
        <f>input1!D46</f>
        <v>ด.ญ.วรวรรณ  นาคสุวรรณ์</v>
      </c>
      <c r="E46" s="4">
        <f>input1!E46</f>
        <v>2</v>
      </c>
      <c r="F46" s="66" t="str">
        <f t="shared" si="9"/>
        <v>หญิง</v>
      </c>
      <c r="G46" s="67">
        <f>input1!AF46</f>
        <v>12</v>
      </c>
      <c r="H46" s="16" t="str">
        <f t="shared" si="10"/>
        <v>เสี่ยง/มีปัญหา</v>
      </c>
      <c r="I46" s="11">
        <f>input1!AI46</f>
        <v>8</v>
      </c>
      <c r="J46" s="16" t="str">
        <f t="shared" si="11"/>
        <v>ปกติ</v>
      </c>
      <c r="K46" s="9">
        <f>input1!AM46</f>
        <v>8</v>
      </c>
      <c r="L46" s="16" t="str">
        <f t="shared" si="12"/>
        <v>ปกติ</v>
      </c>
      <c r="M46" s="68">
        <f>input1!AQ46</f>
        <v>10</v>
      </c>
      <c r="N46" s="16" t="str">
        <f t="shared" si="13"/>
        <v>เสี่ยง/มีปัญหา</v>
      </c>
      <c r="O46" s="9">
        <f>input1!AS46</f>
        <v>13</v>
      </c>
      <c r="P46" s="15" t="str">
        <f t="shared" si="14"/>
        <v>มีจุดแข็ง</v>
      </c>
      <c r="Q46" s="10">
        <f t="shared" si="15"/>
        <v>51</v>
      </c>
      <c r="R46" s="68">
        <f t="shared" si="16"/>
        <v>51</v>
      </c>
      <c r="S46" s="59" t="str">
        <f t="shared" si="17"/>
        <v>เสี่ยง/มีปัญหา</v>
      </c>
    </row>
    <row r="47" spans="1:19" ht="20.25">
      <c r="A47" s="47" t="s">
        <v>85</v>
      </c>
      <c r="B47" s="59" t="str">
        <f>input1!B47</f>
        <v>1/7</v>
      </c>
      <c r="C47" s="61">
        <f>input1!C47</f>
        <v>28514</v>
      </c>
      <c r="D47" s="62" t="str">
        <f>input1!D47</f>
        <v>ด.ญ.วาสนา  สุขละม้าย</v>
      </c>
      <c r="E47" s="4">
        <f>input1!E47</f>
        <v>2</v>
      </c>
      <c r="F47" s="66" t="str">
        <f t="shared" si="9"/>
        <v>หญิง</v>
      </c>
      <c r="G47" s="67">
        <f>input1!AF47</f>
        <v>9</v>
      </c>
      <c r="H47" s="16" t="str">
        <f t="shared" si="10"/>
        <v>ปกติ</v>
      </c>
      <c r="I47" s="11">
        <f>input1!AI47</f>
        <v>6</v>
      </c>
      <c r="J47" s="16" t="str">
        <f t="shared" si="11"/>
        <v>ปกติ</v>
      </c>
      <c r="K47" s="9">
        <f>input1!AM47</f>
        <v>8</v>
      </c>
      <c r="L47" s="16" t="str">
        <f t="shared" si="12"/>
        <v>ปกติ</v>
      </c>
      <c r="M47" s="68">
        <f>input1!AQ47</f>
        <v>10</v>
      </c>
      <c r="N47" s="16" t="str">
        <f t="shared" si="13"/>
        <v>เสี่ยง/มีปัญหา</v>
      </c>
      <c r="O47" s="9">
        <f>input1!AS47</f>
        <v>13</v>
      </c>
      <c r="P47" s="15" t="str">
        <f t="shared" si="14"/>
        <v>มีจุดแข็ง</v>
      </c>
      <c r="Q47" s="10">
        <f t="shared" si="15"/>
        <v>46</v>
      </c>
      <c r="R47" s="68">
        <f t="shared" si="16"/>
        <v>46</v>
      </c>
      <c r="S47" s="59" t="str">
        <f t="shared" si="17"/>
        <v>ปกติ</v>
      </c>
    </row>
    <row r="48" spans="1:19" ht="21" thickBot="1">
      <c r="A48" s="50" t="s">
        <v>136</v>
      </c>
      <c r="B48" s="60" t="str">
        <f>input1!B48</f>
        <v>1/7</v>
      </c>
      <c r="C48" s="69">
        <f>input1!C48</f>
        <v>28515</v>
      </c>
      <c r="D48" s="70" t="str">
        <f>input1!D48</f>
        <v>ด.ญ.ศศิตญา  การะหงษ์</v>
      </c>
      <c r="E48" s="30">
        <f>input1!E48</f>
        <v>2</v>
      </c>
      <c r="F48" s="71" t="str">
        <f t="shared" si="9"/>
        <v>หญิง</v>
      </c>
      <c r="G48" s="72">
        <f>input1!AF48</f>
        <v>9</v>
      </c>
      <c r="H48" s="21" t="str">
        <f t="shared" si="10"/>
        <v>ปกติ</v>
      </c>
      <c r="I48" s="24">
        <f>input1!AI48</f>
        <v>8</v>
      </c>
      <c r="J48" s="21" t="str">
        <f t="shared" si="11"/>
        <v>ปกติ</v>
      </c>
      <c r="K48" s="22">
        <f>input1!AM48</f>
        <v>7</v>
      </c>
      <c r="L48" s="21" t="str">
        <f t="shared" si="12"/>
        <v>ปกติ</v>
      </c>
      <c r="M48" s="73">
        <f>input1!AQ48</f>
        <v>8</v>
      </c>
      <c r="N48" s="21" t="str">
        <f t="shared" si="13"/>
        <v>ปกติ</v>
      </c>
      <c r="O48" s="22">
        <f>input1!AS48</f>
        <v>9</v>
      </c>
      <c r="P48" s="20" t="str">
        <f t="shared" si="14"/>
        <v>ไม่มีจุดแข็ง</v>
      </c>
      <c r="Q48" s="23">
        <f t="shared" si="15"/>
        <v>41</v>
      </c>
      <c r="R48" s="73">
        <f t="shared" si="16"/>
        <v>41</v>
      </c>
      <c r="S48" s="60" t="str">
        <f t="shared" si="17"/>
        <v>ปกติ</v>
      </c>
    </row>
    <row r="49" spans="1:19" ht="20.25">
      <c r="A49" s="58" t="s">
        <v>137</v>
      </c>
      <c r="B49" s="59" t="str">
        <f>input1!B49</f>
        <v>1/7</v>
      </c>
      <c r="C49" s="61">
        <f>input1!C49</f>
        <v>28516</v>
      </c>
      <c r="D49" s="62" t="str">
        <f>input1!D49</f>
        <v>ด.ญ.ศิริพร  สิงหมาตย์</v>
      </c>
      <c r="E49" s="4">
        <f>input1!E49</f>
        <v>2</v>
      </c>
      <c r="F49" s="74" t="str">
        <f t="shared" si="9"/>
        <v>หญิง</v>
      </c>
      <c r="G49" s="64">
        <f>input1!AF49</f>
        <v>6</v>
      </c>
      <c r="H49" s="16" t="str">
        <f t="shared" si="10"/>
        <v>ปกติ</v>
      </c>
      <c r="I49" s="19">
        <f>input1!AI49</f>
        <v>6</v>
      </c>
      <c r="J49" s="16" t="str">
        <f t="shared" si="11"/>
        <v>ปกติ</v>
      </c>
      <c r="K49" s="17">
        <f>input1!AM49</f>
        <v>10</v>
      </c>
      <c r="L49" s="16" t="str">
        <f t="shared" si="12"/>
        <v>ปกติ</v>
      </c>
      <c r="M49" s="65">
        <f>input1!AQ49</f>
        <v>8</v>
      </c>
      <c r="N49" s="16" t="str">
        <f t="shared" si="13"/>
        <v>ปกติ</v>
      </c>
      <c r="O49" s="17">
        <f>input1!AS49</f>
        <v>11</v>
      </c>
      <c r="P49" s="15" t="str">
        <f t="shared" si="14"/>
        <v>มีจุดแข็ง</v>
      </c>
      <c r="Q49" s="18">
        <f t="shared" si="15"/>
        <v>41</v>
      </c>
      <c r="R49" s="65">
        <f t="shared" si="16"/>
        <v>41</v>
      </c>
      <c r="S49" s="59" t="str">
        <f t="shared" si="17"/>
        <v>ปกติ</v>
      </c>
    </row>
    <row r="50" spans="1:19" ht="20.25">
      <c r="A50" s="48" t="s">
        <v>138</v>
      </c>
      <c r="B50" s="59" t="str">
        <f>input1!B50</f>
        <v>1/7</v>
      </c>
      <c r="C50" s="61">
        <f>input1!C50</f>
        <v>28517</v>
      </c>
      <c r="D50" s="62" t="str">
        <f>input1!D50</f>
        <v>ด.ญ.ศุภกานต์  บัวแก้ว</v>
      </c>
      <c r="E50" s="4">
        <f>input1!E50</f>
        <v>2</v>
      </c>
      <c r="F50" s="66" t="str">
        <f t="shared" si="9"/>
        <v>หญิง</v>
      </c>
      <c r="G50" s="67">
        <f>input1!AF50</f>
        <v>6</v>
      </c>
      <c r="H50" s="16" t="str">
        <f t="shared" si="10"/>
        <v>ปกติ</v>
      </c>
      <c r="I50" s="11">
        <f>input1!AI50</f>
        <v>8</v>
      </c>
      <c r="J50" s="16" t="str">
        <f t="shared" si="11"/>
        <v>ปกติ</v>
      </c>
      <c r="K50" s="9">
        <f>input1!AM50</f>
        <v>8</v>
      </c>
      <c r="L50" s="16" t="str">
        <f t="shared" si="12"/>
        <v>ปกติ</v>
      </c>
      <c r="M50" s="68">
        <f>input1!AQ50</f>
        <v>10</v>
      </c>
      <c r="N50" s="16" t="str">
        <f t="shared" si="13"/>
        <v>เสี่ยง/มีปัญหา</v>
      </c>
      <c r="O50" s="9">
        <f>input1!AS50</f>
        <v>10</v>
      </c>
      <c r="P50" s="15" t="str">
        <f t="shared" si="14"/>
        <v>ไม่มีจุดแข็ง</v>
      </c>
      <c r="Q50" s="10">
        <f t="shared" si="15"/>
        <v>42</v>
      </c>
      <c r="R50" s="68">
        <f t="shared" si="16"/>
        <v>42</v>
      </c>
      <c r="S50" s="59" t="str">
        <f t="shared" si="17"/>
        <v>ปกติ</v>
      </c>
    </row>
    <row r="51" spans="1:19" ht="20.25">
      <c r="A51" s="49" t="s">
        <v>139</v>
      </c>
      <c r="B51" s="59" t="str">
        <f>input1!B51</f>
        <v>1/7</v>
      </c>
      <c r="C51" s="61">
        <f>input1!C51</f>
        <v>28518</v>
      </c>
      <c r="D51" s="62" t="str">
        <f>input1!D51</f>
        <v>ด.ญ.สุภัสสรา  เพชรนอก</v>
      </c>
      <c r="E51" s="4">
        <f>input1!E51</f>
        <v>2</v>
      </c>
      <c r="F51" s="66" t="str">
        <f t="shared" si="9"/>
        <v>หญิง</v>
      </c>
      <c r="G51" s="67">
        <f>input1!AF51</f>
        <v>9</v>
      </c>
      <c r="H51" s="16" t="str">
        <f t="shared" si="10"/>
        <v>ปกติ</v>
      </c>
      <c r="I51" s="11">
        <f>input1!AI51</f>
        <v>9</v>
      </c>
      <c r="J51" s="16" t="str">
        <f t="shared" si="11"/>
        <v>ปกติ</v>
      </c>
      <c r="K51" s="9">
        <f>input1!AM51</f>
        <v>10</v>
      </c>
      <c r="L51" s="16" t="str">
        <f t="shared" si="12"/>
        <v>ปกติ</v>
      </c>
      <c r="M51" s="68">
        <f>input1!AQ51</f>
        <v>10</v>
      </c>
      <c r="N51" s="16" t="str">
        <f t="shared" si="13"/>
        <v>เสี่ยง/มีปัญหา</v>
      </c>
      <c r="O51" s="9">
        <f>input1!AS51</f>
        <v>9</v>
      </c>
      <c r="P51" s="15" t="str">
        <f t="shared" si="14"/>
        <v>ไม่มีจุดแข็ง</v>
      </c>
      <c r="Q51" s="10">
        <f t="shared" si="15"/>
        <v>47</v>
      </c>
      <c r="R51" s="68">
        <f t="shared" si="16"/>
        <v>47</v>
      </c>
      <c r="S51" s="59" t="str">
        <f t="shared" si="17"/>
        <v>ปกติ</v>
      </c>
    </row>
    <row r="52" spans="1:19" ht="20.25">
      <c r="A52" s="47" t="s">
        <v>140</v>
      </c>
      <c r="B52" s="59" t="str">
        <f>input1!B52</f>
        <v>1/7</v>
      </c>
      <c r="C52" s="61">
        <f>input1!C52</f>
        <v>28519</v>
      </c>
      <c r="D52" s="62" t="str">
        <f>input1!D52</f>
        <v>ด.ญ.อภิษฎา  คำสัวสดิ์</v>
      </c>
      <c r="E52" s="4">
        <f>input1!E52</f>
        <v>2</v>
      </c>
      <c r="F52" s="66" t="str">
        <f t="shared" si="9"/>
        <v>หญิง</v>
      </c>
      <c r="G52" s="67">
        <f>input1!AF52</f>
        <v>7</v>
      </c>
      <c r="H52" s="16" t="str">
        <f t="shared" si="10"/>
        <v>ปกติ</v>
      </c>
      <c r="I52" s="11">
        <f>input1!AI52</f>
        <v>8</v>
      </c>
      <c r="J52" s="16" t="str">
        <f t="shared" si="11"/>
        <v>ปกติ</v>
      </c>
      <c r="K52" s="9">
        <f>input1!AM52</f>
        <v>9</v>
      </c>
      <c r="L52" s="16" t="str">
        <f t="shared" si="12"/>
        <v>ปกติ</v>
      </c>
      <c r="M52" s="68">
        <f>input1!AQ52</f>
        <v>10</v>
      </c>
      <c r="N52" s="16" t="str">
        <f t="shared" si="13"/>
        <v>เสี่ยง/มีปัญหา</v>
      </c>
      <c r="O52" s="9">
        <f>input1!AS52</f>
        <v>12</v>
      </c>
      <c r="P52" s="15" t="str">
        <f t="shared" si="14"/>
        <v>มีจุดแข็ง</v>
      </c>
      <c r="Q52" s="10">
        <f t="shared" si="15"/>
        <v>46</v>
      </c>
      <c r="R52" s="68">
        <f t="shared" si="16"/>
        <v>46</v>
      </c>
      <c r="S52" s="59" t="str">
        <f t="shared" si="17"/>
        <v>ปกติ</v>
      </c>
    </row>
    <row r="53" spans="1:19" ht="21" thickBot="1">
      <c r="A53" s="50" t="s">
        <v>141</v>
      </c>
      <c r="B53" s="60" t="str">
        <f>input1!B53</f>
        <v>1/7</v>
      </c>
      <c r="C53" s="69">
        <f>input1!C53</f>
        <v>28520</v>
      </c>
      <c r="D53" s="70" t="str">
        <f>input1!D53</f>
        <v>ด.ญ.อังค์วรา  ลาไม้</v>
      </c>
      <c r="E53" s="30">
        <f>input1!E53</f>
        <v>2</v>
      </c>
      <c r="F53" s="71" t="str">
        <f t="shared" si="9"/>
        <v>หญิง</v>
      </c>
      <c r="G53" s="72">
        <f>input1!AF53</f>
        <v>5</v>
      </c>
      <c r="H53" s="21" t="str">
        <f t="shared" si="10"/>
        <v>ปกติ</v>
      </c>
      <c r="I53" s="24">
        <f>input1!AI53</f>
        <v>7</v>
      </c>
      <c r="J53" s="21" t="str">
        <f t="shared" si="11"/>
        <v>ปกติ</v>
      </c>
      <c r="K53" s="22">
        <f>input1!AM53</f>
        <v>10</v>
      </c>
      <c r="L53" s="21" t="str">
        <f t="shared" si="12"/>
        <v>ปกติ</v>
      </c>
      <c r="M53" s="73">
        <f>input1!AQ53</f>
        <v>10</v>
      </c>
      <c r="N53" s="21" t="str">
        <f t="shared" si="13"/>
        <v>เสี่ยง/มีปัญหา</v>
      </c>
      <c r="O53" s="22">
        <f>input1!AS53</f>
        <v>12</v>
      </c>
      <c r="P53" s="20" t="str">
        <f t="shared" si="14"/>
        <v>มีจุดแข็ง</v>
      </c>
      <c r="Q53" s="23">
        <f t="shared" si="15"/>
        <v>44</v>
      </c>
      <c r="R53" s="73">
        <f t="shared" si="16"/>
        <v>44</v>
      </c>
      <c r="S53" s="60" t="str">
        <f t="shared" si="17"/>
        <v>ปกติ</v>
      </c>
    </row>
    <row r="55" spans="3:16" ht="21">
      <c r="C55" s="35" t="s">
        <v>30</v>
      </c>
      <c r="D55" s="35"/>
      <c r="L55" s="287" t="s">
        <v>30</v>
      </c>
      <c r="M55" s="287"/>
      <c r="N55" s="287"/>
      <c r="O55" s="287"/>
      <c r="P55" s="287"/>
    </row>
    <row r="56" spans="3:16" ht="21.75" customHeight="1">
      <c r="C56" s="26"/>
      <c r="D56" s="26" t="s">
        <v>31</v>
      </c>
      <c r="L56" s="288" t="s">
        <v>31</v>
      </c>
      <c r="M56" s="288"/>
      <c r="N56" s="288"/>
      <c r="O56" s="288"/>
      <c r="P56" s="288"/>
    </row>
  </sheetData>
  <sheetProtection/>
  <mergeCells count="5">
    <mergeCell ref="H1:S1"/>
    <mergeCell ref="A1:F1"/>
    <mergeCell ref="A2:F2"/>
    <mergeCell ref="L55:P55"/>
    <mergeCell ref="L56:P56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SheetLayoutView="100" zoomScalePageLayoutView="0" workbookViewId="0" topLeftCell="A34">
      <selection activeCell="V22" sqref="V22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84" t="s">
        <v>9</v>
      </c>
      <c r="B1" s="285"/>
      <c r="C1" s="285"/>
      <c r="D1" s="285"/>
      <c r="E1" s="285"/>
      <c r="F1" s="286"/>
      <c r="H1" s="284" t="s">
        <v>43</v>
      </c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19" ht="22.5" customHeight="1" thickBot="1">
      <c r="A2" s="284" t="str">
        <f>input1!A2</f>
        <v>ชั้น ม.1/7  (ครูนวลสวาสดิ์  มณีมัย)</v>
      </c>
      <c r="B2" s="285"/>
      <c r="C2" s="285"/>
      <c r="D2" s="285"/>
      <c r="E2" s="285"/>
      <c r="F2" s="286"/>
      <c r="H2" s="51" t="s">
        <v>20</v>
      </c>
      <c r="I2" s="26"/>
      <c r="J2" s="51" t="s">
        <v>21</v>
      </c>
      <c r="K2" s="26"/>
      <c r="L2" s="51" t="s">
        <v>22</v>
      </c>
      <c r="M2" s="26"/>
      <c r="N2" s="51" t="s">
        <v>23</v>
      </c>
      <c r="O2" s="26"/>
      <c r="P2" s="51" t="s">
        <v>24</v>
      </c>
      <c r="Q2" s="26"/>
      <c r="R2" s="26"/>
      <c r="S2" s="51" t="s">
        <v>25</v>
      </c>
    </row>
    <row r="3" spans="1:19" ht="21.75" thickBot="1">
      <c r="A3" s="56" t="s">
        <v>4</v>
      </c>
      <c r="B3" s="57" t="s">
        <v>3</v>
      </c>
      <c r="C3" s="1" t="s">
        <v>5</v>
      </c>
      <c r="D3" s="3" t="s">
        <v>6</v>
      </c>
      <c r="E3" s="1" t="s">
        <v>7</v>
      </c>
      <c r="F3" s="31" t="s">
        <v>7</v>
      </c>
      <c r="G3" s="52" t="s">
        <v>18</v>
      </c>
      <c r="H3" s="3" t="s">
        <v>19</v>
      </c>
      <c r="I3" s="27" t="s">
        <v>18</v>
      </c>
      <c r="J3" s="29" t="s">
        <v>19</v>
      </c>
      <c r="K3" s="33" t="s">
        <v>18</v>
      </c>
      <c r="L3" s="32" t="s">
        <v>19</v>
      </c>
      <c r="M3" s="52" t="s">
        <v>18</v>
      </c>
      <c r="N3" s="3" t="s">
        <v>19</v>
      </c>
      <c r="O3" s="33" t="s">
        <v>18</v>
      </c>
      <c r="P3" s="28" t="s">
        <v>19</v>
      </c>
      <c r="Q3" s="34"/>
      <c r="R3" s="52" t="s">
        <v>18</v>
      </c>
      <c r="S3" s="3" t="s">
        <v>19</v>
      </c>
    </row>
    <row r="4" spans="1:19" s="6" customFormat="1" ht="18" customHeight="1">
      <c r="A4" s="58" t="s">
        <v>45</v>
      </c>
      <c r="B4" s="59" t="str">
        <f>input1!B4</f>
        <v>1/7</v>
      </c>
      <c r="C4" s="61">
        <f>input1!C4</f>
        <v>28471</v>
      </c>
      <c r="D4" s="62" t="str">
        <f>input1!D4</f>
        <v>ด.ช.กฤตเมธ  ศรีราช</v>
      </c>
      <c r="E4" s="4">
        <f>input1!E4</f>
        <v>1</v>
      </c>
      <c r="F4" s="63" t="str">
        <f>IF(E4=1,"ชาย",IF(E4=2,"หญิง","-"))</f>
        <v>ชาย</v>
      </c>
      <c r="G4" s="25">
        <f>input2!AF4</f>
        <v>7</v>
      </c>
      <c r="H4" s="16" t="str">
        <f>IF(G4&gt;10,"เสี่ยง/มีปัญหา","ปกติ")</f>
        <v>ปกติ</v>
      </c>
      <c r="I4" s="65">
        <f>input2!AI4</f>
        <v>9</v>
      </c>
      <c r="J4" s="16" t="str">
        <f>IF(I4&gt;9,"เสี่ยง/มีปัญหา","ปกติ")</f>
        <v>ปกติ</v>
      </c>
      <c r="K4" s="75">
        <f>input2!AM4</f>
        <v>9</v>
      </c>
      <c r="L4" s="16" t="str">
        <f>IF(K4&gt;10,"เสี่ยง/มีปัญหา","ปกติ")</f>
        <v>ปกติ</v>
      </c>
      <c r="M4" s="19">
        <f>input2!AQ4</f>
        <v>10</v>
      </c>
      <c r="N4" s="16" t="str">
        <f>IF(M4&gt;9,"เสี่ยง/มีปัญหา","ปกติ")</f>
        <v>เสี่ยง/มีปัญหา</v>
      </c>
      <c r="O4" s="17">
        <f>input2!AS4</f>
        <v>10</v>
      </c>
      <c r="P4" s="15" t="str">
        <f>IF(O4&gt;10,"มีจุดแข็ง","ไม่มีจุดแข็ง")</f>
        <v>ไม่มีจุดแข็ง</v>
      </c>
      <c r="Q4" s="18">
        <f>G4+I4+K4+M4+O4</f>
        <v>45</v>
      </c>
      <c r="R4" s="65">
        <f>IF(Q4&lt;1,"-",Q4)</f>
        <v>45</v>
      </c>
      <c r="S4" s="59" t="str">
        <f>IF(R4&gt;48,"เสี่ยง/มีปัญหา","ปกติ")</f>
        <v>ปกติ</v>
      </c>
    </row>
    <row r="5" spans="1:19" s="6" customFormat="1" ht="18" customHeight="1">
      <c r="A5" s="48" t="s">
        <v>46</v>
      </c>
      <c r="B5" s="59" t="str">
        <f>input1!B5</f>
        <v>1/7</v>
      </c>
      <c r="C5" s="61">
        <f>input1!C5</f>
        <v>28472</v>
      </c>
      <c r="D5" s="62" t="str">
        <f>input1!D5</f>
        <v>ด.ช.ณภัทรสกุล  บุญภา</v>
      </c>
      <c r="E5" s="4">
        <f>input1!E5</f>
        <v>1</v>
      </c>
      <c r="F5" s="66" t="str">
        <f aca="true" t="shared" si="0" ref="F5:F23">IF(E5=1,"ชาย",IF(E5=2,"หญิง","-"))</f>
        <v>ชาย</v>
      </c>
      <c r="G5" s="12">
        <f>input2!AF5</f>
        <v>5</v>
      </c>
      <c r="H5" s="16" t="str">
        <f aca="true" t="shared" si="1" ref="H5:H23">IF(G5&gt;10,"เสี่ยง/มีปัญหา","ปกติ")</f>
        <v>ปกติ</v>
      </c>
      <c r="I5" s="68">
        <f>input2!AI5</f>
        <v>6</v>
      </c>
      <c r="J5" s="16" t="str">
        <f aca="true" t="shared" si="2" ref="J5:J23">IF(I5&gt;9,"เสี่ยง/มีปัญหา","ปกติ")</f>
        <v>ปกติ</v>
      </c>
      <c r="K5" s="9">
        <f>input2!AM5</f>
        <v>8</v>
      </c>
      <c r="L5" s="16" t="str">
        <f aca="true" t="shared" si="3" ref="L5:L23">IF(K5&gt;10,"เสี่ยง/มีปัญหา","ปกติ")</f>
        <v>ปกติ</v>
      </c>
      <c r="M5" s="11">
        <f>input2!AQ5</f>
        <v>9</v>
      </c>
      <c r="N5" s="16" t="str">
        <f aca="true" t="shared" si="4" ref="N5:N23">IF(M5&gt;9,"เสี่ยง/มีปัญหา","ปกติ")</f>
        <v>ปกติ</v>
      </c>
      <c r="O5" s="9">
        <f>input2!AS5</f>
        <v>9</v>
      </c>
      <c r="P5" s="15" t="str">
        <f aca="true" t="shared" si="5" ref="P5:P23">IF(O5&gt;10,"มีจุดแข็ง","ไม่มีจุดแข็ง")</f>
        <v>ไม่มีจุดแข็ง</v>
      </c>
      <c r="Q5" s="10">
        <f aca="true" t="shared" si="6" ref="Q5:Q23">G5+I5+K5+M5+O5</f>
        <v>37</v>
      </c>
      <c r="R5" s="68">
        <f aca="true" t="shared" si="7" ref="R5:R23">IF(Q5&lt;1,"-",Q5)</f>
        <v>37</v>
      </c>
      <c r="S5" s="59" t="str">
        <f aca="true" t="shared" si="8" ref="S5:S23">IF(R5&gt;48,"เสี่ยง/มีปัญหา","ปกติ")</f>
        <v>ปกติ</v>
      </c>
    </row>
    <row r="6" spans="1:19" s="6" customFormat="1" ht="18" customHeight="1">
      <c r="A6" s="49" t="s">
        <v>47</v>
      </c>
      <c r="B6" s="59" t="str">
        <f>input1!B6</f>
        <v>1/7</v>
      </c>
      <c r="C6" s="61">
        <f>input1!C6</f>
        <v>28473</v>
      </c>
      <c r="D6" s="62" t="str">
        <f>input1!D6</f>
        <v>ด.ช.ณัฐชนน  อ่อนสุวรรณ์</v>
      </c>
      <c r="E6" s="4">
        <f>input1!E6</f>
        <v>1</v>
      </c>
      <c r="F6" s="66" t="str">
        <f t="shared" si="0"/>
        <v>ชาย</v>
      </c>
      <c r="G6" s="25">
        <f>input2!AF6</f>
        <v>9</v>
      </c>
      <c r="H6" s="16" t="str">
        <f t="shared" si="1"/>
        <v>ปกติ</v>
      </c>
      <c r="I6" s="65">
        <f>input2!AI6</f>
        <v>7</v>
      </c>
      <c r="J6" s="16" t="str">
        <f t="shared" si="2"/>
        <v>ปกติ</v>
      </c>
      <c r="K6" s="17">
        <f>input2!AM6</f>
        <v>11</v>
      </c>
      <c r="L6" s="16" t="str">
        <f t="shared" si="3"/>
        <v>เสี่ยง/มีปัญหา</v>
      </c>
      <c r="M6" s="19">
        <f>input2!AQ6</f>
        <v>10</v>
      </c>
      <c r="N6" s="16" t="str">
        <f t="shared" si="4"/>
        <v>เสี่ยง/มีปัญหา</v>
      </c>
      <c r="O6" s="17">
        <f>input2!AS6</f>
        <v>9</v>
      </c>
      <c r="P6" s="15" t="str">
        <f t="shared" si="5"/>
        <v>ไม่มีจุดแข็ง</v>
      </c>
      <c r="Q6" s="10">
        <f t="shared" si="6"/>
        <v>46</v>
      </c>
      <c r="R6" s="68">
        <f t="shared" si="7"/>
        <v>46</v>
      </c>
      <c r="S6" s="59" t="str">
        <f t="shared" si="8"/>
        <v>ปกติ</v>
      </c>
    </row>
    <row r="7" spans="1:19" s="6" customFormat="1" ht="18" customHeight="1">
      <c r="A7" s="47" t="s">
        <v>48</v>
      </c>
      <c r="B7" s="59" t="str">
        <f>input1!B7</f>
        <v>1/7</v>
      </c>
      <c r="C7" s="61">
        <f>input1!C7</f>
        <v>28474</v>
      </c>
      <c r="D7" s="62" t="str">
        <f>input1!D7</f>
        <v>ด.ช.ณัฐวุฒิ  คำถา</v>
      </c>
      <c r="E7" s="4">
        <f>input1!E7</f>
        <v>1</v>
      </c>
      <c r="F7" s="66" t="str">
        <f t="shared" si="0"/>
        <v>ชาย</v>
      </c>
      <c r="G7" s="12">
        <f>input2!AF7</f>
        <v>7</v>
      </c>
      <c r="H7" s="16" t="str">
        <f t="shared" si="1"/>
        <v>ปกติ</v>
      </c>
      <c r="I7" s="68">
        <f>input2!AI7</f>
        <v>7</v>
      </c>
      <c r="J7" s="16" t="str">
        <f t="shared" si="2"/>
        <v>ปกติ</v>
      </c>
      <c r="K7" s="9">
        <f>input2!AM7</f>
        <v>9</v>
      </c>
      <c r="L7" s="16" t="str">
        <f t="shared" si="3"/>
        <v>ปกติ</v>
      </c>
      <c r="M7" s="11">
        <f>input2!AQ7</f>
        <v>10</v>
      </c>
      <c r="N7" s="16" t="str">
        <f t="shared" si="4"/>
        <v>เสี่ยง/มีปัญหา</v>
      </c>
      <c r="O7" s="9">
        <f>input2!AS7</f>
        <v>10</v>
      </c>
      <c r="P7" s="15" t="str">
        <f t="shared" si="5"/>
        <v>ไม่มีจุดแข็ง</v>
      </c>
      <c r="Q7" s="10">
        <f t="shared" si="6"/>
        <v>43</v>
      </c>
      <c r="R7" s="68">
        <f t="shared" si="7"/>
        <v>43</v>
      </c>
      <c r="S7" s="59" t="str">
        <f t="shared" si="8"/>
        <v>ปกติ</v>
      </c>
    </row>
    <row r="8" spans="1:19" s="6" customFormat="1" ht="18" customHeight="1" thickBot="1">
      <c r="A8" s="50" t="s">
        <v>49</v>
      </c>
      <c r="B8" s="60" t="str">
        <f>input1!B8</f>
        <v>1/7</v>
      </c>
      <c r="C8" s="69">
        <f>input1!C8</f>
        <v>28475</v>
      </c>
      <c r="D8" s="70" t="str">
        <f>input1!D8</f>
        <v>ด.ช.ณัฐวุฒิ  ไวปรีชี</v>
      </c>
      <c r="E8" s="30">
        <f>input1!E8</f>
        <v>1</v>
      </c>
      <c r="F8" s="71" t="str">
        <f t="shared" si="0"/>
        <v>ชาย</v>
      </c>
      <c r="G8" s="13">
        <f>input2!AF8</f>
        <v>5</v>
      </c>
      <c r="H8" s="21" t="str">
        <f t="shared" si="1"/>
        <v>ปกติ</v>
      </c>
      <c r="I8" s="73">
        <f>input2!AI8</f>
        <v>9</v>
      </c>
      <c r="J8" s="21" t="str">
        <f t="shared" si="2"/>
        <v>ปกติ</v>
      </c>
      <c r="K8" s="22">
        <f>input2!AM8</f>
        <v>10</v>
      </c>
      <c r="L8" s="21" t="str">
        <f t="shared" si="3"/>
        <v>ปกติ</v>
      </c>
      <c r="M8" s="24">
        <f>input2!AQ8</f>
        <v>11</v>
      </c>
      <c r="N8" s="21" t="str">
        <f t="shared" si="4"/>
        <v>เสี่ยง/มีปัญหา</v>
      </c>
      <c r="O8" s="22">
        <f>input2!AS8</f>
        <v>8</v>
      </c>
      <c r="P8" s="20" t="str">
        <f t="shared" si="5"/>
        <v>ไม่มีจุดแข็ง</v>
      </c>
      <c r="Q8" s="23">
        <f t="shared" si="6"/>
        <v>43</v>
      </c>
      <c r="R8" s="73">
        <f t="shared" si="7"/>
        <v>43</v>
      </c>
      <c r="S8" s="60" t="str">
        <f t="shared" si="8"/>
        <v>ปกติ</v>
      </c>
    </row>
    <row r="9" spans="1:19" s="6" customFormat="1" ht="18" customHeight="1">
      <c r="A9" s="58" t="s">
        <v>50</v>
      </c>
      <c r="B9" s="59" t="str">
        <f>input1!B9</f>
        <v>1/7</v>
      </c>
      <c r="C9" s="61">
        <f>input1!C9</f>
        <v>28476</v>
      </c>
      <c r="D9" s="62" t="str">
        <f>input1!D9</f>
        <v>ด.ช.ธนภัทร  นนทมาตย์</v>
      </c>
      <c r="E9" s="4">
        <f>input1!E9</f>
        <v>1</v>
      </c>
      <c r="F9" s="74" t="str">
        <f t="shared" si="0"/>
        <v>ชาย</v>
      </c>
      <c r="G9" s="25">
        <f>input2!AF9</f>
        <v>6</v>
      </c>
      <c r="H9" s="16" t="str">
        <f t="shared" si="1"/>
        <v>ปกติ</v>
      </c>
      <c r="I9" s="65">
        <f>input2!AI9</f>
        <v>6</v>
      </c>
      <c r="J9" s="16" t="str">
        <f t="shared" si="2"/>
        <v>ปกติ</v>
      </c>
      <c r="K9" s="17">
        <f>input2!AM9</f>
        <v>8</v>
      </c>
      <c r="L9" s="16" t="str">
        <f t="shared" si="3"/>
        <v>ปกติ</v>
      </c>
      <c r="M9" s="19">
        <f>input2!AQ9</f>
        <v>10</v>
      </c>
      <c r="N9" s="16" t="str">
        <f t="shared" si="4"/>
        <v>เสี่ยง/มีปัญหา</v>
      </c>
      <c r="O9" s="17">
        <f>input2!AS9</f>
        <v>10</v>
      </c>
      <c r="P9" s="15" t="str">
        <f t="shared" si="5"/>
        <v>ไม่มีจุดแข็ง</v>
      </c>
      <c r="Q9" s="18">
        <f t="shared" si="6"/>
        <v>40</v>
      </c>
      <c r="R9" s="65">
        <f t="shared" si="7"/>
        <v>40</v>
      </c>
      <c r="S9" s="59" t="str">
        <f t="shared" si="8"/>
        <v>ปกติ</v>
      </c>
    </row>
    <row r="10" spans="1:19" s="6" customFormat="1" ht="18" customHeight="1">
      <c r="A10" s="48" t="s">
        <v>51</v>
      </c>
      <c r="B10" s="59" t="str">
        <f>input1!B10</f>
        <v>1/7</v>
      </c>
      <c r="C10" s="61">
        <f>input1!C10</f>
        <v>28477</v>
      </c>
      <c r="D10" s="62" t="str">
        <f>input1!D10</f>
        <v>ด.ช.ธนภัทร  พิศวงศ์</v>
      </c>
      <c r="E10" s="4">
        <f>input1!E10</f>
        <v>1</v>
      </c>
      <c r="F10" s="66" t="str">
        <f t="shared" si="0"/>
        <v>ชาย</v>
      </c>
      <c r="G10" s="25">
        <f>input2!AF10</f>
        <v>7</v>
      </c>
      <c r="H10" s="16" t="str">
        <f t="shared" si="1"/>
        <v>ปกติ</v>
      </c>
      <c r="I10" s="65">
        <f>input2!AI10</f>
        <v>9</v>
      </c>
      <c r="J10" s="16" t="str">
        <f t="shared" si="2"/>
        <v>ปกติ</v>
      </c>
      <c r="K10" s="17">
        <f>input2!AM10</f>
        <v>10</v>
      </c>
      <c r="L10" s="16" t="str">
        <f t="shared" si="3"/>
        <v>ปกติ</v>
      </c>
      <c r="M10" s="19">
        <f>input2!AQ10</f>
        <v>9</v>
      </c>
      <c r="N10" s="16" t="str">
        <f t="shared" si="4"/>
        <v>ปกติ</v>
      </c>
      <c r="O10" s="17">
        <f>input2!AS10</f>
        <v>8</v>
      </c>
      <c r="P10" s="15" t="str">
        <f t="shared" si="5"/>
        <v>ไม่มีจุดแข็ง</v>
      </c>
      <c r="Q10" s="10">
        <f t="shared" si="6"/>
        <v>43</v>
      </c>
      <c r="R10" s="68">
        <f t="shared" si="7"/>
        <v>43</v>
      </c>
      <c r="S10" s="59" t="str">
        <f t="shared" si="8"/>
        <v>ปกติ</v>
      </c>
    </row>
    <row r="11" spans="1:19" s="6" customFormat="1" ht="18" customHeight="1">
      <c r="A11" s="49" t="s">
        <v>52</v>
      </c>
      <c r="B11" s="59" t="str">
        <f>input1!B11</f>
        <v>1/7</v>
      </c>
      <c r="C11" s="61">
        <f>input1!C11</f>
        <v>28478</v>
      </c>
      <c r="D11" s="62" t="str">
        <f>input1!D11</f>
        <v>ด.ช.ธนวัฒน์ชัย  กรมแสง</v>
      </c>
      <c r="E11" s="4">
        <f>input1!E11</f>
        <v>1</v>
      </c>
      <c r="F11" s="66" t="str">
        <f t="shared" si="0"/>
        <v>ชาย</v>
      </c>
      <c r="G11" s="12">
        <f>input2!AF11</f>
        <v>6</v>
      </c>
      <c r="H11" s="16" t="str">
        <f t="shared" si="1"/>
        <v>ปกติ</v>
      </c>
      <c r="I11" s="68">
        <f>input2!AI11</f>
        <v>6</v>
      </c>
      <c r="J11" s="16" t="str">
        <f t="shared" si="2"/>
        <v>ปกติ</v>
      </c>
      <c r="K11" s="9">
        <f>input2!AM11</f>
        <v>8</v>
      </c>
      <c r="L11" s="16" t="str">
        <f t="shared" si="3"/>
        <v>ปกติ</v>
      </c>
      <c r="M11" s="11">
        <f>input2!AQ11</f>
        <v>10</v>
      </c>
      <c r="N11" s="16" t="str">
        <f t="shared" si="4"/>
        <v>เสี่ยง/มีปัญหา</v>
      </c>
      <c r="O11" s="9">
        <f>input2!AS11</f>
        <v>8</v>
      </c>
      <c r="P11" s="15" t="str">
        <f t="shared" si="5"/>
        <v>ไม่มีจุดแข็ง</v>
      </c>
      <c r="Q11" s="10">
        <f t="shared" si="6"/>
        <v>38</v>
      </c>
      <c r="R11" s="68">
        <f t="shared" si="7"/>
        <v>38</v>
      </c>
      <c r="S11" s="59" t="str">
        <f t="shared" si="8"/>
        <v>ปกติ</v>
      </c>
    </row>
    <row r="12" spans="1:19" s="6" customFormat="1" ht="18" customHeight="1">
      <c r="A12" s="47" t="s">
        <v>53</v>
      </c>
      <c r="B12" s="59" t="str">
        <f>input1!B12</f>
        <v>1/7</v>
      </c>
      <c r="C12" s="61">
        <f>input1!C12</f>
        <v>28479</v>
      </c>
      <c r="D12" s="62" t="str">
        <f>input1!D12</f>
        <v>ด.ช.ธนวินท์  จุดจองศิล</v>
      </c>
      <c r="E12" s="4">
        <f>input1!E12</f>
        <v>1</v>
      </c>
      <c r="F12" s="66" t="str">
        <f t="shared" si="0"/>
        <v>ชาย</v>
      </c>
      <c r="G12" s="25">
        <f>input2!AF12</f>
        <v>10</v>
      </c>
      <c r="H12" s="16" t="str">
        <f t="shared" si="1"/>
        <v>ปกติ</v>
      </c>
      <c r="I12" s="65">
        <f>input2!AI12</f>
        <v>7</v>
      </c>
      <c r="J12" s="16" t="str">
        <f t="shared" si="2"/>
        <v>ปกติ</v>
      </c>
      <c r="K12" s="17">
        <f>input2!AM12</f>
        <v>8</v>
      </c>
      <c r="L12" s="16" t="str">
        <f t="shared" si="3"/>
        <v>ปกติ</v>
      </c>
      <c r="M12" s="19">
        <f>input2!AQ12</f>
        <v>10</v>
      </c>
      <c r="N12" s="16" t="str">
        <f t="shared" si="4"/>
        <v>เสี่ยง/มีปัญหา</v>
      </c>
      <c r="O12" s="17">
        <f>input2!AS12</f>
        <v>9</v>
      </c>
      <c r="P12" s="15" t="str">
        <f t="shared" si="5"/>
        <v>ไม่มีจุดแข็ง</v>
      </c>
      <c r="Q12" s="10">
        <f t="shared" si="6"/>
        <v>44</v>
      </c>
      <c r="R12" s="68">
        <f t="shared" si="7"/>
        <v>44</v>
      </c>
      <c r="S12" s="59" t="str">
        <f t="shared" si="8"/>
        <v>ปกติ</v>
      </c>
    </row>
    <row r="13" spans="1:19" s="6" customFormat="1" ht="18" customHeight="1" thickBot="1">
      <c r="A13" s="50" t="s">
        <v>54</v>
      </c>
      <c r="B13" s="60" t="str">
        <f>input1!B13</f>
        <v>1/7</v>
      </c>
      <c r="C13" s="69">
        <f>input1!C13</f>
        <v>28480</v>
      </c>
      <c r="D13" s="70" t="str">
        <f>input1!D13</f>
        <v>ด.ช.ธีรกาญจน์  เมืองแก</v>
      </c>
      <c r="E13" s="30">
        <f>input1!E13</f>
        <v>1</v>
      </c>
      <c r="F13" s="71" t="str">
        <f t="shared" si="0"/>
        <v>ชาย</v>
      </c>
      <c r="G13" s="13">
        <f>input2!AF13</f>
        <v>8</v>
      </c>
      <c r="H13" s="21" t="str">
        <f t="shared" si="1"/>
        <v>ปกติ</v>
      </c>
      <c r="I13" s="73">
        <f>input2!AI13</f>
        <v>9</v>
      </c>
      <c r="J13" s="21" t="str">
        <f t="shared" si="2"/>
        <v>ปกติ</v>
      </c>
      <c r="K13" s="22">
        <f>input2!AM13</f>
        <v>10</v>
      </c>
      <c r="L13" s="21" t="str">
        <f t="shared" si="3"/>
        <v>ปกติ</v>
      </c>
      <c r="M13" s="24">
        <f>input2!AQ13</f>
        <v>10</v>
      </c>
      <c r="N13" s="21" t="str">
        <f t="shared" si="4"/>
        <v>เสี่ยง/มีปัญหา</v>
      </c>
      <c r="O13" s="22">
        <f>input2!AS13</f>
        <v>10</v>
      </c>
      <c r="P13" s="20" t="str">
        <f t="shared" si="5"/>
        <v>ไม่มีจุดแข็ง</v>
      </c>
      <c r="Q13" s="23">
        <f t="shared" si="6"/>
        <v>47</v>
      </c>
      <c r="R13" s="73">
        <f t="shared" si="7"/>
        <v>47</v>
      </c>
      <c r="S13" s="60" t="str">
        <f t="shared" si="8"/>
        <v>ปกติ</v>
      </c>
    </row>
    <row r="14" spans="1:19" s="6" customFormat="1" ht="18" customHeight="1">
      <c r="A14" s="58" t="s">
        <v>55</v>
      </c>
      <c r="B14" s="59" t="str">
        <f>input1!B14</f>
        <v>1/7</v>
      </c>
      <c r="C14" s="61">
        <f>input1!C14</f>
        <v>28481</v>
      </c>
      <c r="D14" s="62" t="str">
        <f>input1!D14</f>
        <v>ด.ช.ธีรศักดิ์  เชียงสันเทียะ</v>
      </c>
      <c r="E14" s="4">
        <f>input1!E14</f>
        <v>1</v>
      </c>
      <c r="F14" s="74" t="str">
        <f t="shared" si="0"/>
        <v>ชาย</v>
      </c>
      <c r="G14" s="25">
        <f>input2!AF14</f>
        <v>8</v>
      </c>
      <c r="H14" s="16" t="str">
        <f t="shared" si="1"/>
        <v>ปกติ</v>
      </c>
      <c r="I14" s="65">
        <f>input2!AI14</f>
        <v>7</v>
      </c>
      <c r="J14" s="16" t="str">
        <f t="shared" si="2"/>
        <v>ปกติ</v>
      </c>
      <c r="K14" s="17">
        <f>input2!AM14</f>
        <v>7</v>
      </c>
      <c r="L14" s="16" t="str">
        <f t="shared" si="3"/>
        <v>ปกติ</v>
      </c>
      <c r="M14" s="19">
        <f>input2!AQ14</f>
        <v>10</v>
      </c>
      <c r="N14" s="16" t="str">
        <f t="shared" si="4"/>
        <v>เสี่ยง/มีปัญหา</v>
      </c>
      <c r="O14" s="17">
        <f>input2!AS14</f>
        <v>10</v>
      </c>
      <c r="P14" s="15" t="str">
        <f t="shared" si="5"/>
        <v>ไม่มีจุดแข็ง</v>
      </c>
      <c r="Q14" s="18">
        <f t="shared" si="6"/>
        <v>42</v>
      </c>
      <c r="R14" s="65">
        <f t="shared" si="7"/>
        <v>42</v>
      </c>
      <c r="S14" s="59" t="str">
        <f t="shared" si="8"/>
        <v>ปกติ</v>
      </c>
    </row>
    <row r="15" spans="1:19" s="6" customFormat="1" ht="18" customHeight="1">
      <c r="A15" s="48" t="s">
        <v>56</v>
      </c>
      <c r="B15" s="59" t="str">
        <f>input1!B15</f>
        <v>1/7</v>
      </c>
      <c r="C15" s="61">
        <f>input1!C15</f>
        <v>28482</v>
      </c>
      <c r="D15" s="62" t="str">
        <f>input1!D15</f>
        <v>ด.ช.นันทวัฒน์  ปัญญาคำ</v>
      </c>
      <c r="E15" s="4">
        <f>input1!E15</f>
        <v>1</v>
      </c>
      <c r="F15" s="66" t="str">
        <f t="shared" si="0"/>
        <v>ชาย</v>
      </c>
      <c r="G15" s="12">
        <f>input2!AF15</f>
        <v>8</v>
      </c>
      <c r="H15" s="16" t="str">
        <f t="shared" si="1"/>
        <v>ปกติ</v>
      </c>
      <c r="I15" s="68">
        <f>input2!AI15</f>
        <v>8</v>
      </c>
      <c r="J15" s="16" t="str">
        <f t="shared" si="2"/>
        <v>ปกติ</v>
      </c>
      <c r="K15" s="9">
        <f>input2!AM15</f>
        <v>10</v>
      </c>
      <c r="L15" s="16" t="str">
        <f t="shared" si="3"/>
        <v>ปกติ</v>
      </c>
      <c r="M15" s="11">
        <f>input2!AQ15</f>
        <v>9</v>
      </c>
      <c r="N15" s="16" t="str">
        <f t="shared" si="4"/>
        <v>ปกติ</v>
      </c>
      <c r="O15" s="9">
        <f>input2!AS15</f>
        <v>8</v>
      </c>
      <c r="P15" s="15" t="str">
        <f t="shared" si="5"/>
        <v>ไม่มีจุดแข็ง</v>
      </c>
      <c r="Q15" s="10">
        <f t="shared" si="6"/>
        <v>43</v>
      </c>
      <c r="R15" s="68">
        <f t="shared" si="7"/>
        <v>43</v>
      </c>
      <c r="S15" s="59" t="str">
        <f t="shared" si="8"/>
        <v>ปกติ</v>
      </c>
    </row>
    <row r="16" spans="1:19" s="6" customFormat="1" ht="18" customHeight="1">
      <c r="A16" s="49" t="s">
        <v>57</v>
      </c>
      <c r="B16" s="59" t="str">
        <f>input1!B16</f>
        <v>1/7</v>
      </c>
      <c r="C16" s="61">
        <f>input1!C16</f>
        <v>28483</v>
      </c>
      <c r="D16" s="62" t="str">
        <f>input1!D16</f>
        <v>ด.ช.นิติพงศ์  ไผ่งาม</v>
      </c>
      <c r="E16" s="4">
        <f>input1!E16</f>
        <v>1</v>
      </c>
      <c r="F16" s="66" t="str">
        <f t="shared" si="0"/>
        <v>ชาย</v>
      </c>
      <c r="G16" s="25">
        <f>input2!AF16</f>
        <v>6</v>
      </c>
      <c r="H16" s="16" t="str">
        <f t="shared" si="1"/>
        <v>ปกติ</v>
      </c>
      <c r="I16" s="65">
        <f>input2!AI16</f>
        <v>7</v>
      </c>
      <c r="J16" s="16" t="str">
        <f t="shared" si="2"/>
        <v>ปกติ</v>
      </c>
      <c r="K16" s="17">
        <f>input2!AM16</f>
        <v>9</v>
      </c>
      <c r="L16" s="16" t="str">
        <f t="shared" si="3"/>
        <v>ปกติ</v>
      </c>
      <c r="M16" s="19">
        <f>input2!AQ16</f>
        <v>9</v>
      </c>
      <c r="N16" s="16" t="str">
        <f t="shared" si="4"/>
        <v>ปกติ</v>
      </c>
      <c r="O16" s="17">
        <f>input2!AS16</f>
        <v>10</v>
      </c>
      <c r="P16" s="15" t="str">
        <f t="shared" si="5"/>
        <v>ไม่มีจุดแข็ง</v>
      </c>
      <c r="Q16" s="10">
        <f t="shared" si="6"/>
        <v>41</v>
      </c>
      <c r="R16" s="68">
        <f t="shared" si="7"/>
        <v>41</v>
      </c>
      <c r="S16" s="59" t="str">
        <f t="shared" si="8"/>
        <v>ปกติ</v>
      </c>
    </row>
    <row r="17" spans="1:19" s="6" customFormat="1" ht="18" customHeight="1">
      <c r="A17" s="47" t="s">
        <v>58</v>
      </c>
      <c r="B17" s="59" t="str">
        <f>input1!B17</f>
        <v>1/7</v>
      </c>
      <c r="C17" s="61">
        <f>input1!C17</f>
        <v>28484</v>
      </c>
      <c r="D17" s="62" t="str">
        <f>input1!D17</f>
        <v>ด.ช.ปฏิพล  อำภา</v>
      </c>
      <c r="E17" s="4">
        <f>input1!E17</f>
        <v>1</v>
      </c>
      <c r="F17" s="66" t="str">
        <f t="shared" si="0"/>
        <v>ชาย</v>
      </c>
      <c r="G17" s="12">
        <f>input2!AF17</f>
        <v>6</v>
      </c>
      <c r="H17" s="16" t="str">
        <f t="shared" si="1"/>
        <v>ปกติ</v>
      </c>
      <c r="I17" s="68">
        <f>input2!AI17</f>
        <v>7</v>
      </c>
      <c r="J17" s="16" t="str">
        <f t="shared" si="2"/>
        <v>ปกติ</v>
      </c>
      <c r="K17" s="9">
        <f>input2!AM17</f>
        <v>11</v>
      </c>
      <c r="L17" s="16" t="str">
        <f t="shared" si="3"/>
        <v>เสี่ยง/มีปัญหา</v>
      </c>
      <c r="M17" s="11">
        <f>input2!AQ17</f>
        <v>9</v>
      </c>
      <c r="N17" s="16" t="str">
        <f t="shared" si="4"/>
        <v>ปกติ</v>
      </c>
      <c r="O17" s="9">
        <f>input2!AS17</f>
        <v>10</v>
      </c>
      <c r="P17" s="15" t="str">
        <f t="shared" si="5"/>
        <v>ไม่มีจุดแข็ง</v>
      </c>
      <c r="Q17" s="10">
        <f t="shared" si="6"/>
        <v>43</v>
      </c>
      <c r="R17" s="68">
        <f t="shared" si="7"/>
        <v>43</v>
      </c>
      <c r="S17" s="59" t="str">
        <f t="shared" si="8"/>
        <v>ปกติ</v>
      </c>
    </row>
    <row r="18" spans="1:19" s="6" customFormat="1" ht="18" customHeight="1" thickBot="1">
      <c r="A18" s="50" t="s">
        <v>59</v>
      </c>
      <c r="B18" s="60" t="str">
        <f>input1!B18</f>
        <v>1/7</v>
      </c>
      <c r="C18" s="69">
        <f>input1!C18</f>
        <v>28485</v>
      </c>
      <c r="D18" s="70" t="str">
        <f>input1!D18</f>
        <v>ด.ช.ปัจจกำพล  เลไธสง</v>
      </c>
      <c r="E18" s="30">
        <f>input1!E18</f>
        <v>1</v>
      </c>
      <c r="F18" s="71" t="str">
        <f t="shared" si="0"/>
        <v>ชาย</v>
      </c>
      <c r="G18" s="13">
        <f>input2!AF18</f>
        <v>9</v>
      </c>
      <c r="H18" s="21" t="str">
        <f t="shared" si="1"/>
        <v>ปกติ</v>
      </c>
      <c r="I18" s="73">
        <f>input2!AI18</f>
        <v>8</v>
      </c>
      <c r="J18" s="21" t="str">
        <f t="shared" si="2"/>
        <v>ปกติ</v>
      </c>
      <c r="K18" s="22">
        <f>input2!AM18</f>
        <v>10</v>
      </c>
      <c r="L18" s="21" t="str">
        <f t="shared" si="3"/>
        <v>ปกติ</v>
      </c>
      <c r="M18" s="24">
        <f>input2!AQ18</f>
        <v>10</v>
      </c>
      <c r="N18" s="21" t="str">
        <f t="shared" si="4"/>
        <v>เสี่ยง/มีปัญหา</v>
      </c>
      <c r="O18" s="22">
        <f>input2!AS18</f>
        <v>8</v>
      </c>
      <c r="P18" s="20" t="str">
        <f t="shared" si="5"/>
        <v>ไม่มีจุดแข็ง</v>
      </c>
      <c r="Q18" s="23">
        <f t="shared" si="6"/>
        <v>45</v>
      </c>
      <c r="R18" s="73">
        <f t="shared" si="7"/>
        <v>45</v>
      </c>
      <c r="S18" s="60" t="str">
        <f t="shared" si="8"/>
        <v>ปกติ</v>
      </c>
    </row>
    <row r="19" spans="1:19" s="6" customFormat="1" ht="18" customHeight="1">
      <c r="A19" s="58" t="s">
        <v>60</v>
      </c>
      <c r="B19" s="59" t="str">
        <f>input1!B19</f>
        <v>1/7</v>
      </c>
      <c r="C19" s="61">
        <f>input1!C19</f>
        <v>28486</v>
      </c>
      <c r="D19" s="62" t="str">
        <f>input1!D19</f>
        <v>ด.ช.พีรนันต์  เติมเจิม</v>
      </c>
      <c r="E19" s="4">
        <f>input1!E19</f>
        <v>1</v>
      </c>
      <c r="F19" s="74" t="str">
        <f t="shared" si="0"/>
        <v>ชาย</v>
      </c>
      <c r="G19" s="25">
        <f>input2!AF19</f>
        <v>10</v>
      </c>
      <c r="H19" s="16" t="str">
        <f t="shared" si="1"/>
        <v>ปกติ</v>
      </c>
      <c r="I19" s="65">
        <f>input2!AI19</f>
        <v>8</v>
      </c>
      <c r="J19" s="16" t="str">
        <f t="shared" si="2"/>
        <v>ปกติ</v>
      </c>
      <c r="K19" s="17">
        <f>input2!AM19</f>
        <v>9</v>
      </c>
      <c r="L19" s="16" t="str">
        <f t="shared" si="3"/>
        <v>ปกติ</v>
      </c>
      <c r="M19" s="19">
        <f>input2!AQ19</f>
        <v>10</v>
      </c>
      <c r="N19" s="16" t="str">
        <f t="shared" si="4"/>
        <v>เสี่ยง/มีปัญหา</v>
      </c>
      <c r="O19" s="17">
        <f>input2!AS19</f>
        <v>10</v>
      </c>
      <c r="P19" s="15" t="str">
        <f t="shared" si="5"/>
        <v>ไม่มีจุดแข็ง</v>
      </c>
      <c r="Q19" s="18">
        <f t="shared" si="6"/>
        <v>47</v>
      </c>
      <c r="R19" s="65">
        <f t="shared" si="7"/>
        <v>47</v>
      </c>
      <c r="S19" s="59" t="str">
        <f t="shared" si="8"/>
        <v>ปกติ</v>
      </c>
    </row>
    <row r="20" spans="1:31" s="6" customFormat="1" ht="18" customHeight="1">
      <c r="A20" s="48" t="s">
        <v>12</v>
      </c>
      <c r="B20" s="59" t="str">
        <f>input1!B20</f>
        <v>1/7</v>
      </c>
      <c r="C20" s="61">
        <f>input1!C20</f>
        <v>28487</v>
      </c>
      <c r="D20" s="62" t="str">
        <f>input1!D20</f>
        <v>ด.ช.ภราดร  ศรีเมือง</v>
      </c>
      <c r="E20" s="4">
        <f>input1!E20</f>
        <v>1</v>
      </c>
      <c r="F20" s="66" t="str">
        <f t="shared" si="0"/>
        <v>ชาย</v>
      </c>
      <c r="G20" s="25">
        <f>input2!AF20</f>
        <v>8</v>
      </c>
      <c r="H20" s="16" t="str">
        <f t="shared" si="1"/>
        <v>ปกติ</v>
      </c>
      <c r="I20" s="65">
        <f>input2!AI20</f>
        <v>10</v>
      </c>
      <c r="J20" s="16" t="str">
        <f t="shared" si="2"/>
        <v>เสี่ยง/มีปัญหา</v>
      </c>
      <c r="K20" s="17">
        <f>input2!AM20</f>
        <v>9</v>
      </c>
      <c r="L20" s="16" t="str">
        <f t="shared" si="3"/>
        <v>ปกติ</v>
      </c>
      <c r="M20" s="19">
        <f>input2!AQ20</f>
        <v>8</v>
      </c>
      <c r="N20" s="16" t="str">
        <f t="shared" si="4"/>
        <v>ปกติ</v>
      </c>
      <c r="O20" s="17">
        <f>input2!AS20</f>
        <v>10</v>
      </c>
      <c r="P20" s="15" t="str">
        <f t="shared" si="5"/>
        <v>ไม่มีจุดแข็ง</v>
      </c>
      <c r="Q20" s="10">
        <f t="shared" si="6"/>
        <v>45</v>
      </c>
      <c r="R20" s="68">
        <f t="shared" si="7"/>
        <v>45</v>
      </c>
      <c r="S20" s="59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49" t="s">
        <v>13</v>
      </c>
      <c r="B21" s="59" t="str">
        <f>input1!B21</f>
        <v>1/7</v>
      </c>
      <c r="C21" s="61">
        <f>input1!C21</f>
        <v>28488</v>
      </c>
      <c r="D21" s="62" t="str">
        <f>input1!D21</f>
        <v>ด.ช.ภวินทร์  ภู่ประดิษ</v>
      </c>
      <c r="E21" s="4">
        <f>input1!E21</f>
        <v>1</v>
      </c>
      <c r="F21" s="66" t="str">
        <f t="shared" si="0"/>
        <v>ชาย</v>
      </c>
      <c r="G21" s="12">
        <f>input2!AF21</f>
        <v>5</v>
      </c>
      <c r="H21" s="16" t="str">
        <f t="shared" si="1"/>
        <v>ปกติ</v>
      </c>
      <c r="I21" s="68">
        <f>input2!AI21</f>
        <v>7</v>
      </c>
      <c r="J21" s="16" t="str">
        <f t="shared" si="2"/>
        <v>ปกติ</v>
      </c>
      <c r="K21" s="9">
        <f>input2!AM21</f>
        <v>9</v>
      </c>
      <c r="L21" s="16" t="str">
        <f t="shared" si="3"/>
        <v>ปกติ</v>
      </c>
      <c r="M21" s="11">
        <f>input2!AQ21</f>
        <v>10</v>
      </c>
      <c r="N21" s="16" t="str">
        <f t="shared" si="4"/>
        <v>เสี่ยง/มีปัญหา</v>
      </c>
      <c r="O21" s="9">
        <f>input2!AS21</f>
        <v>9</v>
      </c>
      <c r="P21" s="15" t="str">
        <f t="shared" si="5"/>
        <v>ไม่มีจุดแข็ง</v>
      </c>
      <c r="Q21" s="10">
        <f t="shared" si="6"/>
        <v>40</v>
      </c>
      <c r="R21" s="68">
        <f t="shared" si="7"/>
        <v>40</v>
      </c>
      <c r="S21" s="59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47" t="s">
        <v>14</v>
      </c>
      <c r="B22" s="59" t="str">
        <f>input1!B22</f>
        <v>1/7</v>
      </c>
      <c r="C22" s="61">
        <f>input1!C22</f>
        <v>28489</v>
      </c>
      <c r="D22" s="62" t="str">
        <f>input1!D22</f>
        <v>ด.ช.ภูรินนท์  หนูรอด</v>
      </c>
      <c r="E22" s="4">
        <f>input1!E22</f>
        <v>1</v>
      </c>
      <c r="F22" s="66" t="str">
        <f t="shared" si="0"/>
        <v>ชาย</v>
      </c>
      <c r="G22" s="25">
        <f>input2!AF22</f>
        <v>9</v>
      </c>
      <c r="H22" s="16" t="str">
        <f t="shared" si="1"/>
        <v>ปกติ</v>
      </c>
      <c r="I22" s="65">
        <f>input2!AI22</f>
        <v>6</v>
      </c>
      <c r="J22" s="16" t="str">
        <f t="shared" si="2"/>
        <v>ปกติ</v>
      </c>
      <c r="K22" s="17">
        <f>input2!AM22</f>
        <v>11</v>
      </c>
      <c r="L22" s="16" t="str">
        <f t="shared" si="3"/>
        <v>เสี่ยง/มีปัญหา</v>
      </c>
      <c r="M22" s="19">
        <f>input2!AQ22</f>
        <v>10</v>
      </c>
      <c r="N22" s="16" t="str">
        <f t="shared" si="4"/>
        <v>เสี่ยง/มีปัญหา</v>
      </c>
      <c r="O22" s="17">
        <f>input2!AS22</f>
        <v>8</v>
      </c>
      <c r="P22" s="15" t="str">
        <f t="shared" si="5"/>
        <v>ไม่มีจุดแข็ง</v>
      </c>
      <c r="Q22" s="10">
        <f t="shared" si="6"/>
        <v>44</v>
      </c>
      <c r="R22" s="68">
        <f t="shared" si="7"/>
        <v>44</v>
      </c>
      <c r="S22" s="59" t="str">
        <f t="shared" si="8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50" t="s">
        <v>38</v>
      </c>
      <c r="B23" s="60" t="str">
        <f>input1!B23</f>
        <v>1/7</v>
      </c>
      <c r="C23" s="69">
        <f>input1!C23</f>
        <v>28490</v>
      </c>
      <c r="D23" s="70" t="str">
        <f>input1!D23</f>
        <v>ด.ช.รักสันติ  ศรีนวล</v>
      </c>
      <c r="E23" s="30">
        <f>input1!E23</f>
        <v>1</v>
      </c>
      <c r="F23" s="71" t="str">
        <f t="shared" si="0"/>
        <v>ชาย</v>
      </c>
      <c r="G23" s="13">
        <f>input2!AF23</f>
        <v>8</v>
      </c>
      <c r="H23" s="21" t="str">
        <f t="shared" si="1"/>
        <v>ปกติ</v>
      </c>
      <c r="I23" s="73">
        <f>input2!AI23</f>
        <v>6</v>
      </c>
      <c r="J23" s="21" t="str">
        <f t="shared" si="2"/>
        <v>ปกติ</v>
      </c>
      <c r="K23" s="22">
        <f>input2!AM23</f>
        <v>10</v>
      </c>
      <c r="L23" s="21" t="str">
        <f t="shared" si="3"/>
        <v>ปกติ</v>
      </c>
      <c r="M23" s="24">
        <f>input2!AQ23</f>
        <v>10</v>
      </c>
      <c r="N23" s="21" t="str">
        <f t="shared" si="4"/>
        <v>เสี่ยง/มีปัญหา</v>
      </c>
      <c r="O23" s="22">
        <f>input2!AS23</f>
        <v>8</v>
      </c>
      <c r="P23" s="20" t="str">
        <f t="shared" si="5"/>
        <v>ไม่มีจุดแข็ง</v>
      </c>
      <c r="Q23" s="23">
        <f t="shared" si="6"/>
        <v>42</v>
      </c>
      <c r="R23" s="73">
        <f t="shared" si="7"/>
        <v>42</v>
      </c>
      <c r="S23" s="60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58" t="s">
        <v>39</v>
      </c>
      <c r="B24" s="59" t="str">
        <f>input1!B24</f>
        <v>1/7</v>
      </c>
      <c r="C24" s="61">
        <f>input1!C24</f>
        <v>28491</v>
      </c>
      <c r="D24" s="62" t="str">
        <f>input1!D24</f>
        <v>ด.ช.วิศววิท  เชียงแรง</v>
      </c>
      <c r="E24" s="4">
        <f>input1!E24</f>
        <v>1</v>
      </c>
      <c r="F24" s="74" t="str">
        <f aca="true" t="shared" si="9" ref="F24:F53">IF(E24=1,"ชาย",IF(E24=2,"หญิง","-"))</f>
        <v>ชาย</v>
      </c>
      <c r="G24" s="25">
        <f>input2!AF24</f>
        <v>7</v>
      </c>
      <c r="H24" s="16" t="str">
        <f aca="true" t="shared" si="10" ref="H24:H53">IF(G24&gt;10,"เสี่ยง/มีปัญหา","ปกติ")</f>
        <v>ปกติ</v>
      </c>
      <c r="I24" s="65">
        <f>input2!AI24</f>
        <v>8</v>
      </c>
      <c r="J24" s="16" t="str">
        <f aca="true" t="shared" si="11" ref="J24:J53">IF(I24&gt;9,"เสี่ยง/มีปัญหา","ปกติ")</f>
        <v>ปกติ</v>
      </c>
      <c r="K24" s="17">
        <f>input2!AM24</f>
        <v>9</v>
      </c>
      <c r="L24" s="16" t="str">
        <f aca="true" t="shared" si="12" ref="L24:L53">IF(K24&gt;10,"เสี่ยง/มีปัญหา","ปกติ")</f>
        <v>ปกติ</v>
      </c>
      <c r="M24" s="19">
        <f>input2!AQ24</f>
        <v>10</v>
      </c>
      <c r="N24" s="16" t="str">
        <f aca="true" t="shared" si="13" ref="N24:N53">IF(M24&gt;9,"เสี่ยง/มีปัญหา","ปกติ")</f>
        <v>เสี่ยง/มีปัญหา</v>
      </c>
      <c r="O24" s="17">
        <f>input2!AS24</f>
        <v>10</v>
      </c>
      <c r="P24" s="15" t="str">
        <f aca="true" t="shared" si="14" ref="P24:P53">IF(O24&gt;10,"มีจุดแข็ง","ไม่มีจุดแข็ง")</f>
        <v>ไม่มีจุดแข็ง</v>
      </c>
      <c r="Q24" s="18">
        <f aca="true" t="shared" si="15" ref="Q24:Q53">G24+I24+K24+M24+O24</f>
        <v>44</v>
      </c>
      <c r="R24" s="65">
        <f aca="true" t="shared" si="16" ref="R24:R53">IF(Q24&lt;1,"-",Q24)</f>
        <v>44</v>
      </c>
      <c r="S24" s="59" t="str">
        <f aca="true" t="shared" si="17" ref="S24:S53">IF(R24&gt;48,"เสี่ยง/มีปัญหา","ปกติ")</f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>
      <c r="A25" s="48" t="s">
        <v>40</v>
      </c>
      <c r="B25" s="59" t="str">
        <f>input1!B25</f>
        <v>1/7</v>
      </c>
      <c r="C25" s="61">
        <f>input1!C25</f>
        <v>28492</v>
      </c>
      <c r="D25" s="62" t="str">
        <f>input1!D25</f>
        <v>ด.ช.วิสุทธิ์  สร้อยฟ้า</v>
      </c>
      <c r="E25" s="4">
        <f>input1!E25</f>
        <v>1</v>
      </c>
      <c r="F25" s="66" t="str">
        <f t="shared" si="9"/>
        <v>ชาย</v>
      </c>
      <c r="G25" s="25">
        <f>input2!AF25</f>
        <v>8</v>
      </c>
      <c r="H25" s="16" t="str">
        <f t="shared" si="10"/>
        <v>ปกติ</v>
      </c>
      <c r="I25" s="65">
        <f>input2!AI25</f>
        <v>9</v>
      </c>
      <c r="J25" s="16" t="str">
        <f t="shared" si="11"/>
        <v>ปกติ</v>
      </c>
      <c r="K25" s="17">
        <f>input2!AM25</f>
        <v>11</v>
      </c>
      <c r="L25" s="16" t="str">
        <f t="shared" si="12"/>
        <v>เสี่ยง/มีปัญหา</v>
      </c>
      <c r="M25" s="19">
        <f>input2!AQ25</f>
        <v>9</v>
      </c>
      <c r="N25" s="16" t="str">
        <f t="shared" si="13"/>
        <v>ปกติ</v>
      </c>
      <c r="O25" s="17">
        <f>input2!AS25</f>
        <v>10</v>
      </c>
      <c r="P25" s="15" t="str">
        <f t="shared" si="14"/>
        <v>ไม่มีจุดแข็ง</v>
      </c>
      <c r="Q25" s="10">
        <f t="shared" si="15"/>
        <v>47</v>
      </c>
      <c r="R25" s="68">
        <f t="shared" si="16"/>
        <v>47</v>
      </c>
      <c r="S25" s="59" t="str">
        <f t="shared" si="17"/>
        <v>ปกติ</v>
      </c>
    </row>
    <row r="26" spans="1:19" s="6" customFormat="1" ht="18" customHeight="1">
      <c r="A26" s="49" t="s">
        <v>64</v>
      </c>
      <c r="B26" s="59" t="str">
        <f>input1!B26</f>
        <v>1/7</v>
      </c>
      <c r="C26" s="61">
        <f>input1!C26</f>
        <v>28493</v>
      </c>
      <c r="D26" s="62" t="str">
        <f>input1!D26</f>
        <v>ด.ช.ศรุต  ชาญะกุล</v>
      </c>
      <c r="E26" s="4">
        <f>input1!E26</f>
        <v>1</v>
      </c>
      <c r="F26" s="66" t="str">
        <f t="shared" si="9"/>
        <v>ชาย</v>
      </c>
      <c r="G26" s="12">
        <f>input2!AF26</f>
        <v>6</v>
      </c>
      <c r="H26" s="16" t="str">
        <f t="shared" si="10"/>
        <v>ปกติ</v>
      </c>
      <c r="I26" s="68">
        <f>input2!AI26</f>
        <v>8</v>
      </c>
      <c r="J26" s="16" t="str">
        <f t="shared" si="11"/>
        <v>ปกติ</v>
      </c>
      <c r="K26" s="9">
        <f>input2!AM26</f>
        <v>9</v>
      </c>
      <c r="L26" s="16" t="str">
        <f t="shared" si="12"/>
        <v>ปกติ</v>
      </c>
      <c r="M26" s="11">
        <f>input2!AQ26</f>
        <v>10</v>
      </c>
      <c r="N26" s="16" t="str">
        <f t="shared" si="13"/>
        <v>เสี่ยง/มีปัญหา</v>
      </c>
      <c r="O26" s="9">
        <f>input2!AS26</f>
        <v>8</v>
      </c>
      <c r="P26" s="15" t="str">
        <f t="shared" si="14"/>
        <v>ไม่มีจุดแข็ง</v>
      </c>
      <c r="Q26" s="10">
        <f t="shared" si="15"/>
        <v>41</v>
      </c>
      <c r="R26" s="68">
        <f t="shared" si="16"/>
        <v>41</v>
      </c>
      <c r="S26" s="59" t="str">
        <f t="shared" si="17"/>
        <v>ปกติ</v>
      </c>
    </row>
    <row r="27" spans="1:19" ht="20.25">
      <c r="A27" s="47" t="s">
        <v>65</v>
      </c>
      <c r="B27" s="59" t="str">
        <f>input1!B27</f>
        <v>1/7</v>
      </c>
      <c r="C27" s="61">
        <f>input1!C27</f>
        <v>28494</v>
      </c>
      <c r="D27" s="62" t="str">
        <f>input1!D27</f>
        <v>ด.ช.ศุภณัฎฐ์  กันตวัฒน์สกุล</v>
      </c>
      <c r="E27" s="4">
        <f>input1!E27</f>
        <v>1</v>
      </c>
      <c r="F27" s="66" t="str">
        <f t="shared" si="9"/>
        <v>ชาย</v>
      </c>
      <c r="G27" s="25">
        <f>input2!AF27</f>
        <v>5</v>
      </c>
      <c r="H27" s="16" t="str">
        <f t="shared" si="10"/>
        <v>ปกติ</v>
      </c>
      <c r="I27" s="65">
        <f>input2!AI27</f>
        <v>8</v>
      </c>
      <c r="J27" s="16" t="str">
        <f t="shared" si="11"/>
        <v>ปกติ</v>
      </c>
      <c r="K27" s="17">
        <f>input2!AM27</f>
        <v>10</v>
      </c>
      <c r="L27" s="16" t="str">
        <f t="shared" si="12"/>
        <v>ปกติ</v>
      </c>
      <c r="M27" s="19">
        <f>input2!AQ27</f>
        <v>11</v>
      </c>
      <c r="N27" s="16" t="str">
        <f t="shared" si="13"/>
        <v>เสี่ยง/มีปัญหา</v>
      </c>
      <c r="O27" s="17">
        <f>input2!AS27</f>
        <v>8</v>
      </c>
      <c r="P27" s="15" t="str">
        <f t="shared" si="14"/>
        <v>ไม่มีจุดแข็ง</v>
      </c>
      <c r="Q27" s="10">
        <f t="shared" si="15"/>
        <v>42</v>
      </c>
      <c r="R27" s="68">
        <f t="shared" si="16"/>
        <v>42</v>
      </c>
      <c r="S27" s="59" t="str">
        <f t="shared" si="17"/>
        <v>ปกติ</v>
      </c>
    </row>
    <row r="28" spans="1:19" ht="21" thickBot="1">
      <c r="A28" s="50" t="s">
        <v>66</v>
      </c>
      <c r="B28" s="60" t="str">
        <f>input1!B28</f>
        <v>1/7</v>
      </c>
      <c r="C28" s="69">
        <f>input1!C28</f>
        <v>28495</v>
      </c>
      <c r="D28" s="70" t="str">
        <f>input1!D28</f>
        <v>ด.ช.ศุภวิชญ์  แก้วพริ้ง</v>
      </c>
      <c r="E28" s="30">
        <f>input1!E28</f>
        <v>1</v>
      </c>
      <c r="F28" s="71" t="str">
        <f t="shared" si="9"/>
        <v>ชาย</v>
      </c>
      <c r="G28" s="13">
        <f>input2!AF28</f>
        <v>5</v>
      </c>
      <c r="H28" s="21" t="str">
        <f t="shared" si="10"/>
        <v>ปกติ</v>
      </c>
      <c r="I28" s="73">
        <f>input2!AI28</f>
        <v>6</v>
      </c>
      <c r="J28" s="21" t="str">
        <f t="shared" si="11"/>
        <v>ปกติ</v>
      </c>
      <c r="K28" s="22">
        <f>input2!AM28</f>
        <v>9</v>
      </c>
      <c r="L28" s="21" t="str">
        <f t="shared" si="12"/>
        <v>ปกติ</v>
      </c>
      <c r="M28" s="24">
        <f>input2!AQ28</f>
        <v>10</v>
      </c>
      <c r="N28" s="21" t="str">
        <f t="shared" si="13"/>
        <v>เสี่ยง/มีปัญหา</v>
      </c>
      <c r="O28" s="22">
        <f>input2!AS28</f>
        <v>10</v>
      </c>
      <c r="P28" s="20" t="str">
        <f t="shared" si="14"/>
        <v>ไม่มีจุดแข็ง</v>
      </c>
      <c r="Q28" s="23">
        <f t="shared" si="15"/>
        <v>40</v>
      </c>
      <c r="R28" s="73">
        <f t="shared" si="16"/>
        <v>40</v>
      </c>
      <c r="S28" s="60" t="str">
        <f t="shared" si="17"/>
        <v>ปกติ</v>
      </c>
    </row>
    <row r="29" spans="1:19" ht="20.25">
      <c r="A29" s="58" t="s">
        <v>67</v>
      </c>
      <c r="B29" s="59" t="str">
        <f>input1!B29</f>
        <v>1/7</v>
      </c>
      <c r="C29" s="61">
        <f>input1!C29</f>
        <v>28496</v>
      </c>
      <c r="D29" s="62" t="str">
        <f>input1!D29</f>
        <v>ด.ช.แสงชัย  สวัสดิภาพ</v>
      </c>
      <c r="E29" s="4">
        <f>input1!E29</f>
        <v>1</v>
      </c>
      <c r="F29" s="74" t="str">
        <f t="shared" si="9"/>
        <v>ชาย</v>
      </c>
      <c r="G29" s="25">
        <f>input2!AF29</f>
        <v>5</v>
      </c>
      <c r="H29" s="16" t="str">
        <f t="shared" si="10"/>
        <v>ปกติ</v>
      </c>
      <c r="I29" s="65">
        <f>input2!AI29</f>
        <v>8</v>
      </c>
      <c r="J29" s="16" t="str">
        <f t="shared" si="11"/>
        <v>ปกติ</v>
      </c>
      <c r="K29" s="17">
        <f>input2!AM29</f>
        <v>10</v>
      </c>
      <c r="L29" s="16" t="str">
        <f t="shared" si="12"/>
        <v>ปกติ</v>
      </c>
      <c r="M29" s="19">
        <f>input2!AQ29</f>
        <v>9</v>
      </c>
      <c r="N29" s="16" t="str">
        <f t="shared" si="13"/>
        <v>ปกติ</v>
      </c>
      <c r="O29" s="17">
        <f>input2!AS29</f>
        <v>8</v>
      </c>
      <c r="P29" s="15" t="str">
        <f t="shared" si="14"/>
        <v>ไม่มีจุดแข็ง</v>
      </c>
      <c r="Q29" s="18">
        <f t="shared" si="15"/>
        <v>40</v>
      </c>
      <c r="R29" s="65">
        <f t="shared" si="16"/>
        <v>40</v>
      </c>
      <c r="S29" s="59" t="str">
        <f t="shared" si="17"/>
        <v>ปกติ</v>
      </c>
    </row>
    <row r="30" spans="1:19" ht="20.25">
      <c r="A30" s="48" t="s">
        <v>68</v>
      </c>
      <c r="B30" s="59" t="str">
        <f>input1!B30</f>
        <v>1/7</v>
      </c>
      <c r="C30" s="61">
        <f>input1!C30</f>
        <v>28497</v>
      </c>
      <c r="D30" s="62" t="str">
        <f>input1!D30</f>
        <v>ด.ช.อภิสิทธิ์  อักษรชัย</v>
      </c>
      <c r="E30" s="4">
        <f>input1!E30</f>
        <v>1</v>
      </c>
      <c r="F30" s="66" t="str">
        <f t="shared" si="9"/>
        <v>ชาย</v>
      </c>
      <c r="G30" s="25">
        <f>input2!AF30</f>
        <v>9</v>
      </c>
      <c r="H30" s="16" t="str">
        <f t="shared" si="10"/>
        <v>ปกติ</v>
      </c>
      <c r="I30" s="65">
        <f>input2!AI30</f>
        <v>7</v>
      </c>
      <c r="J30" s="16" t="str">
        <f t="shared" si="11"/>
        <v>ปกติ</v>
      </c>
      <c r="K30" s="17">
        <f>input2!AM30</f>
        <v>9</v>
      </c>
      <c r="L30" s="16" t="str">
        <f t="shared" si="12"/>
        <v>ปกติ</v>
      </c>
      <c r="M30" s="19">
        <f>input2!AQ30</f>
        <v>10</v>
      </c>
      <c r="N30" s="16" t="str">
        <f t="shared" si="13"/>
        <v>เสี่ยง/มีปัญหา</v>
      </c>
      <c r="O30" s="17">
        <f>input2!AS30</f>
        <v>9</v>
      </c>
      <c r="P30" s="15" t="str">
        <f t="shared" si="14"/>
        <v>ไม่มีจุดแข็ง</v>
      </c>
      <c r="Q30" s="10">
        <f t="shared" si="15"/>
        <v>44</v>
      </c>
      <c r="R30" s="68">
        <f t="shared" si="16"/>
        <v>44</v>
      </c>
      <c r="S30" s="59" t="str">
        <f t="shared" si="17"/>
        <v>ปกติ</v>
      </c>
    </row>
    <row r="31" spans="1:19" ht="20.25">
      <c r="A31" s="49" t="s">
        <v>69</v>
      </c>
      <c r="B31" s="59" t="str">
        <f>input1!B31</f>
        <v>1/7</v>
      </c>
      <c r="C31" s="61">
        <f>input1!C31</f>
        <v>28498</v>
      </c>
      <c r="D31" s="62" t="str">
        <f>input1!D31</f>
        <v>ด.ญ.กาญจนา  ชะนา</v>
      </c>
      <c r="E31" s="4">
        <f>input1!E31</f>
        <v>2</v>
      </c>
      <c r="F31" s="66" t="str">
        <f t="shared" si="9"/>
        <v>หญิง</v>
      </c>
      <c r="G31" s="12">
        <f>input2!AF31</f>
        <v>5</v>
      </c>
      <c r="H31" s="16" t="str">
        <f t="shared" si="10"/>
        <v>ปกติ</v>
      </c>
      <c r="I31" s="68">
        <f>input2!AI31</f>
        <v>7</v>
      </c>
      <c r="J31" s="16" t="str">
        <f t="shared" si="11"/>
        <v>ปกติ</v>
      </c>
      <c r="K31" s="9">
        <f>input2!AM31</f>
        <v>10</v>
      </c>
      <c r="L31" s="16" t="str">
        <f t="shared" si="12"/>
        <v>ปกติ</v>
      </c>
      <c r="M31" s="11">
        <f>input2!AQ31</f>
        <v>9</v>
      </c>
      <c r="N31" s="16" t="str">
        <f t="shared" si="13"/>
        <v>ปกติ</v>
      </c>
      <c r="O31" s="9">
        <f>input2!AS31</f>
        <v>10</v>
      </c>
      <c r="P31" s="15" t="str">
        <f t="shared" si="14"/>
        <v>ไม่มีจุดแข็ง</v>
      </c>
      <c r="Q31" s="10">
        <f t="shared" si="15"/>
        <v>41</v>
      </c>
      <c r="R31" s="68">
        <f t="shared" si="16"/>
        <v>41</v>
      </c>
      <c r="S31" s="59" t="str">
        <f t="shared" si="17"/>
        <v>ปกติ</v>
      </c>
    </row>
    <row r="32" spans="1:19" ht="20.25">
      <c r="A32" s="47" t="s">
        <v>70</v>
      </c>
      <c r="B32" s="59" t="str">
        <f>input1!B32</f>
        <v>1/7</v>
      </c>
      <c r="C32" s="61">
        <f>input1!C32</f>
        <v>28499</v>
      </c>
      <c r="D32" s="62" t="str">
        <f>input1!D32</f>
        <v>ด.ญ.กิติยาภรณ์  โพธิ์ไพร</v>
      </c>
      <c r="E32" s="4">
        <f>input1!E32</f>
        <v>2</v>
      </c>
      <c r="F32" s="66" t="str">
        <f t="shared" si="9"/>
        <v>หญิง</v>
      </c>
      <c r="G32" s="25">
        <f>input2!AF32</f>
        <v>9</v>
      </c>
      <c r="H32" s="16" t="str">
        <f t="shared" si="10"/>
        <v>ปกติ</v>
      </c>
      <c r="I32" s="65">
        <f>input2!AI32</f>
        <v>7</v>
      </c>
      <c r="J32" s="16" t="str">
        <f t="shared" si="11"/>
        <v>ปกติ</v>
      </c>
      <c r="K32" s="17">
        <f>input2!AM32</f>
        <v>12</v>
      </c>
      <c r="L32" s="16" t="str">
        <f t="shared" si="12"/>
        <v>เสี่ยง/มีปัญหา</v>
      </c>
      <c r="M32" s="19">
        <f>input2!AQ32</f>
        <v>10</v>
      </c>
      <c r="N32" s="16" t="str">
        <f t="shared" si="13"/>
        <v>เสี่ยง/มีปัญหา</v>
      </c>
      <c r="O32" s="17">
        <f>input2!AS32</f>
        <v>10</v>
      </c>
      <c r="P32" s="15" t="str">
        <f t="shared" si="14"/>
        <v>ไม่มีจุดแข็ง</v>
      </c>
      <c r="Q32" s="10">
        <f t="shared" si="15"/>
        <v>48</v>
      </c>
      <c r="R32" s="68">
        <f t="shared" si="16"/>
        <v>48</v>
      </c>
      <c r="S32" s="59" t="str">
        <f t="shared" si="17"/>
        <v>ปกติ</v>
      </c>
    </row>
    <row r="33" spans="1:19" ht="21" thickBot="1">
      <c r="A33" s="50" t="s">
        <v>71</v>
      </c>
      <c r="B33" s="60" t="str">
        <f>input1!B33</f>
        <v>1/7</v>
      </c>
      <c r="C33" s="69">
        <f>input1!C33</f>
        <v>28500</v>
      </c>
      <c r="D33" s="70" t="str">
        <f>input1!D33</f>
        <v>ด.ญ.ชนากานต์  แสงสวน</v>
      </c>
      <c r="E33" s="30">
        <f>input1!E33</f>
        <v>2</v>
      </c>
      <c r="F33" s="71" t="str">
        <f t="shared" si="9"/>
        <v>หญิง</v>
      </c>
      <c r="G33" s="13">
        <f>input2!AF33</f>
        <v>7</v>
      </c>
      <c r="H33" s="21" t="str">
        <f t="shared" si="10"/>
        <v>ปกติ</v>
      </c>
      <c r="I33" s="73">
        <f>input2!AI33</f>
        <v>8</v>
      </c>
      <c r="J33" s="21" t="str">
        <f t="shared" si="11"/>
        <v>ปกติ</v>
      </c>
      <c r="K33" s="22">
        <f>input2!AM33</f>
        <v>11</v>
      </c>
      <c r="L33" s="21" t="str">
        <f t="shared" si="12"/>
        <v>เสี่ยง/มีปัญหา</v>
      </c>
      <c r="M33" s="24">
        <f>input2!AQ33</f>
        <v>10</v>
      </c>
      <c r="N33" s="21" t="str">
        <f t="shared" si="13"/>
        <v>เสี่ยง/มีปัญหา</v>
      </c>
      <c r="O33" s="22">
        <f>input2!AS33</f>
        <v>8</v>
      </c>
      <c r="P33" s="20" t="str">
        <f t="shared" si="14"/>
        <v>ไม่มีจุดแข็ง</v>
      </c>
      <c r="Q33" s="23">
        <f t="shared" si="15"/>
        <v>44</v>
      </c>
      <c r="R33" s="73">
        <f t="shared" si="16"/>
        <v>44</v>
      </c>
      <c r="S33" s="60" t="str">
        <f t="shared" si="17"/>
        <v>ปกติ</v>
      </c>
    </row>
    <row r="34" spans="1:19" ht="20.25">
      <c r="A34" s="58" t="s">
        <v>72</v>
      </c>
      <c r="B34" s="59" t="str">
        <f>input1!B34</f>
        <v>1/7</v>
      </c>
      <c r="C34" s="61">
        <f>input1!C34</f>
        <v>28501</v>
      </c>
      <c r="D34" s="62" t="str">
        <f>input1!D34</f>
        <v>ด.ญ.ฐิติพร  เนินไธสงค์</v>
      </c>
      <c r="E34" s="4">
        <f>input1!E34</f>
        <v>2</v>
      </c>
      <c r="F34" s="74" t="str">
        <f t="shared" si="9"/>
        <v>หญิง</v>
      </c>
      <c r="G34" s="25">
        <f>input2!AF34</f>
        <v>5</v>
      </c>
      <c r="H34" s="16" t="str">
        <f t="shared" si="10"/>
        <v>ปกติ</v>
      </c>
      <c r="I34" s="65">
        <f>input2!AI34</f>
        <v>7</v>
      </c>
      <c r="J34" s="16" t="str">
        <f t="shared" si="11"/>
        <v>ปกติ</v>
      </c>
      <c r="K34" s="17">
        <f>input2!AM34</f>
        <v>9</v>
      </c>
      <c r="L34" s="16" t="str">
        <f t="shared" si="12"/>
        <v>ปกติ</v>
      </c>
      <c r="M34" s="19">
        <f>input2!AQ34</f>
        <v>10</v>
      </c>
      <c r="N34" s="16" t="str">
        <f t="shared" si="13"/>
        <v>เสี่ยง/มีปัญหา</v>
      </c>
      <c r="O34" s="17">
        <f>input2!AS34</f>
        <v>10</v>
      </c>
      <c r="P34" s="15" t="str">
        <f t="shared" si="14"/>
        <v>ไม่มีจุดแข็ง</v>
      </c>
      <c r="Q34" s="18">
        <f t="shared" si="15"/>
        <v>41</v>
      </c>
      <c r="R34" s="65">
        <f t="shared" si="16"/>
        <v>41</v>
      </c>
      <c r="S34" s="59" t="str">
        <f t="shared" si="17"/>
        <v>ปกติ</v>
      </c>
    </row>
    <row r="35" spans="1:19" ht="20.25">
      <c r="A35" s="48" t="s">
        <v>73</v>
      </c>
      <c r="B35" s="59" t="str">
        <f>input1!B35</f>
        <v>1/7</v>
      </c>
      <c r="C35" s="61">
        <f>input1!C35</f>
        <v>28502</v>
      </c>
      <c r="D35" s="62" t="str">
        <f>input1!D35</f>
        <v>ด.ญ.ธัญวรัตน์  ยานปิน</v>
      </c>
      <c r="E35" s="4">
        <f>input1!E35</f>
        <v>2</v>
      </c>
      <c r="F35" s="66" t="str">
        <f t="shared" si="9"/>
        <v>หญิง</v>
      </c>
      <c r="G35" s="25">
        <f>input2!AF35</f>
        <v>9</v>
      </c>
      <c r="H35" s="16" t="str">
        <f t="shared" si="10"/>
        <v>ปกติ</v>
      </c>
      <c r="I35" s="65">
        <f>input2!AI35</f>
        <v>9</v>
      </c>
      <c r="J35" s="16" t="str">
        <f t="shared" si="11"/>
        <v>ปกติ</v>
      </c>
      <c r="K35" s="17">
        <f>input2!AM35</f>
        <v>10</v>
      </c>
      <c r="L35" s="16" t="str">
        <f t="shared" si="12"/>
        <v>ปกติ</v>
      </c>
      <c r="M35" s="19">
        <f>input2!AQ35</f>
        <v>10</v>
      </c>
      <c r="N35" s="16" t="str">
        <f t="shared" si="13"/>
        <v>เสี่ยง/มีปัญหา</v>
      </c>
      <c r="O35" s="17">
        <f>input2!AS35</f>
        <v>10</v>
      </c>
      <c r="P35" s="15" t="str">
        <f t="shared" si="14"/>
        <v>ไม่มีจุดแข็ง</v>
      </c>
      <c r="Q35" s="10">
        <f t="shared" si="15"/>
        <v>48</v>
      </c>
      <c r="R35" s="68">
        <f t="shared" si="16"/>
        <v>48</v>
      </c>
      <c r="S35" s="59" t="str">
        <f t="shared" si="17"/>
        <v>ปกติ</v>
      </c>
    </row>
    <row r="36" spans="1:19" ht="20.25">
      <c r="A36" s="49" t="s">
        <v>74</v>
      </c>
      <c r="B36" s="59" t="str">
        <f>input1!B36</f>
        <v>1/7</v>
      </c>
      <c r="C36" s="61">
        <f>input1!C36</f>
        <v>28503</v>
      </c>
      <c r="D36" s="62" t="str">
        <f>input1!D36</f>
        <v>ด.ญ.น้ำฝน  วงษ์สนอง</v>
      </c>
      <c r="E36" s="4">
        <f>input1!E36</f>
        <v>2</v>
      </c>
      <c r="F36" s="66" t="str">
        <f t="shared" si="9"/>
        <v>หญิง</v>
      </c>
      <c r="G36" s="12">
        <f>input2!AF36</f>
        <v>8</v>
      </c>
      <c r="H36" s="16" t="str">
        <f t="shared" si="10"/>
        <v>ปกติ</v>
      </c>
      <c r="I36" s="68">
        <f>input2!AI36</f>
        <v>8</v>
      </c>
      <c r="J36" s="16" t="str">
        <f t="shared" si="11"/>
        <v>ปกติ</v>
      </c>
      <c r="K36" s="9">
        <f>input2!AM36</f>
        <v>10</v>
      </c>
      <c r="L36" s="16" t="str">
        <f t="shared" si="12"/>
        <v>ปกติ</v>
      </c>
      <c r="M36" s="11">
        <f>input2!AQ36</f>
        <v>8</v>
      </c>
      <c r="N36" s="16" t="str">
        <f t="shared" si="13"/>
        <v>ปกติ</v>
      </c>
      <c r="O36" s="9">
        <f>input2!AS36</f>
        <v>9</v>
      </c>
      <c r="P36" s="15" t="str">
        <f t="shared" si="14"/>
        <v>ไม่มีจุดแข็ง</v>
      </c>
      <c r="Q36" s="10">
        <f t="shared" si="15"/>
        <v>43</v>
      </c>
      <c r="R36" s="68">
        <f t="shared" si="16"/>
        <v>43</v>
      </c>
      <c r="S36" s="59" t="str">
        <f t="shared" si="17"/>
        <v>ปกติ</v>
      </c>
    </row>
    <row r="37" spans="1:19" ht="20.25">
      <c r="A37" s="47" t="s">
        <v>75</v>
      </c>
      <c r="B37" s="59" t="str">
        <f>input1!B37</f>
        <v>1/7</v>
      </c>
      <c r="C37" s="61">
        <f>input1!C37</f>
        <v>28504</v>
      </c>
      <c r="D37" s="62" t="str">
        <f>input1!D37</f>
        <v>ด.ญ.ปวีณา  งามสมนึก</v>
      </c>
      <c r="E37" s="4">
        <f>input1!E37</f>
        <v>2</v>
      </c>
      <c r="F37" s="66" t="str">
        <f t="shared" si="9"/>
        <v>หญิง</v>
      </c>
      <c r="G37" s="25">
        <f>input2!AF37</f>
        <v>7</v>
      </c>
      <c r="H37" s="16" t="str">
        <f t="shared" si="10"/>
        <v>ปกติ</v>
      </c>
      <c r="I37" s="65">
        <f>input2!AI37</f>
        <v>7</v>
      </c>
      <c r="J37" s="16" t="str">
        <f t="shared" si="11"/>
        <v>ปกติ</v>
      </c>
      <c r="K37" s="17">
        <f>input2!AM37</f>
        <v>7</v>
      </c>
      <c r="L37" s="16" t="str">
        <f t="shared" si="12"/>
        <v>ปกติ</v>
      </c>
      <c r="M37" s="19">
        <f>input2!AQ37</f>
        <v>9</v>
      </c>
      <c r="N37" s="16" t="str">
        <f t="shared" si="13"/>
        <v>ปกติ</v>
      </c>
      <c r="O37" s="17">
        <f>input2!AS37</f>
        <v>10</v>
      </c>
      <c r="P37" s="15" t="str">
        <f t="shared" si="14"/>
        <v>ไม่มีจุดแข็ง</v>
      </c>
      <c r="Q37" s="10">
        <f t="shared" si="15"/>
        <v>40</v>
      </c>
      <c r="R37" s="68">
        <f t="shared" si="16"/>
        <v>40</v>
      </c>
      <c r="S37" s="59" t="str">
        <f t="shared" si="17"/>
        <v>ปกติ</v>
      </c>
    </row>
    <row r="38" spans="1:19" ht="21" thickBot="1">
      <c r="A38" s="50" t="s">
        <v>76</v>
      </c>
      <c r="B38" s="60" t="str">
        <f>input1!B38</f>
        <v>1/7</v>
      </c>
      <c r="C38" s="69">
        <f>input1!C38</f>
        <v>28505</v>
      </c>
      <c r="D38" s="70" t="str">
        <f>input1!D38</f>
        <v>ด.ญ.พรไพลิน  เครือยศ</v>
      </c>
      <c r="E38" s="30">
        <f>input1!E38</f>
        <v>2</v>
      </c>
      <c r="F38" s="71" t="str">
        <f t="shared" si="9"/>
        <v>หญิง</v>
      </c>
      <c r="G38" s="13">
        <f>input2!AF38</f>
        <v>6</v>
      </c>
      <c r="H38" s="21" t="str">
        <f t="shared" si="10"/>
        <v>ปกติ</v>
      </c>
      <c r="I38" s="73">
        <f>input2!AI38</f>
        <v>7</v>
      </c>
      <c r="J38" s="21" t="str">
        <f t="shared" si="11"/>
        <v>ปกติ</v>
      </c>
      <c r="K38" s="22">
        <f>input2!AM38</f>
        <v>10</v>
      </c>
      <c r="L38" s="21" t="str">
        <f t="shared" si="12"/>
        <v>ปกติ</v>
      </c>
      <c r="M38" s="24">
        <f>input2!AQ38</f>
        <v>9</v>
      </c>
      <c r="N38" s="21" t="str">
        <f t="shared" si="13"/>
        <v>ปกติ</v>
      </c>
      <c r="O38" s="22">
        <f>input2!AS38</f>
        <v>10</v>
      </c>
      <c r="P38" s="20" t="str">
        <f t="shared" si="14"/>
        <v>ไม่มีจุดแข็ง</v>
      </c>
      <c r="Q38" s="23">
        <f t="shared" si="15"/>
        <v>42</v>
      </c>
      <c r="R38" s="73">
        <f t="shared" si="16"/>
        <v>42</v>
      </c>
      <c r="S38" s="60" t="str">
        <f t="shared" si="17"/>
        <v>ปกติ</v>
      </c>
    </row>
    <row r="39" spans="1:19" ht="20.25">
      <c r="A39" s="58" t="s">
        <v>77</v>
      </c>
      <c r="B39" s="59" t="str">
        <f>input1!B39</f>
        <v>1/7</v>
      </c>
      <c r="C39" s="61">
        <f>input1!C39</f>
        <v>28506</v>
      </c>
      <c r="D39" s="62" t="str">
        <f>input1!D39</f>
        <v>ด.ญ.พรรณพัชร  แตงเกิด</v>
      </c>
      <c r="E39" s="4">
        <f>input1!E39</f>
        <v>2</v>
      </c>
      <c r="F39" s="74" t="str">
        <f t="shared" si="9"/>
        <v>หญิง</v>
      </c>
      <c r="G39" s="25">
        <f>input2!AF39</f>
        <v>8</v>
      </c>
      <c r="H39" s="16" t="str">
        <f t="shared" si="10"/>
        <v>ปกติ</v>
      </c>
      <c r="I39" s="65">
        <f>input2!AI39</f>
        <v>8</v>
      </c>
      <c r="J39" s="16" t="str">
        <f t="shared" si="11"/>
        <v>ปกติ</v>
      </c>
      <c r="K39" s="17">
        <f>input2!AM39</f>
        <v>9</v>
      </c>
      <c r="L39" s="16" t="str">
        <f t="shared" si="12"/>
        <v>ปกติ</v>
      </c>
      <c r="M39" s="19">
        <f>input2!AQ39</f>
        <v>8</v>
      </c>
      <c r="N39" s="16" t="str">
        <f t="shared" si="13"/>
        <v>ปกติ</v>
      </c>
      <c r="O39" s="17">
        <f>input2!AS39</f>
        <v>10</v>
      </c>
      <c r="P39" s="15" t="str">
        <f t="shared" si="14"/>
        <v>ไม่มีจุดแข็ง</v>
      </c>
      <c r="Q39" s="18">
        <f t="shared" si="15"/>
        <v>43</v>
      </c>
      <c r="R39" s="65">
        <f t="shared" si="16"/>
        <v>43</v>
      </c>
      <c r="S39" s="59" t="str">
        <f t="shared" si="17"/>
        <v>ปกติ</v>
      </c>
    </row>
    <row r="40" spans="1:19" ht="20.25">
      <c r="A40" s="48" t="s">
        <v>78</v>
      </c>
      <c r="B40" s="59" t="str">
        <f>input1!B40</f>
        <v>1/7</v>
      </c>
      <c r="C40" s="61">
        <f>input1!C40</f>
        <v>28507</v>
      </c>
      <c r="D40" s="62" t="str">
        <f>input1!D40</f>
        <v>ด.ญ.พัชราภรณ์  ชาวนา</v>
      </c>
      <c r="E40" s="4">
        <f>input1!E40</f>
        <v>2</v>
      </c>
      <c r="F40" s="66" t="str">
        <f t="shared" si="9"/>
        <v>หญิง</v>
      </c>
      <c r="G40" s="25">
        <f>input2!AF40</f>
        <v>9</v>
      </c>
      <c r="H40" s="16" t="str">
        <f t="shared" si="10"/>
        <v>ปกติ</v>
      </c>
      <c r="I40" s="65">
        <f>input2!AI40</f>
        <v>6</v>
      </c>
      <c r="J40" s="16" t="str">
        <f t="shared" si="11"/>
        <v>ปกติ</v>
      </c>
      <c r="K40" s="17">
        <f>input2!AM40</f>
        <v>10</v>
      </c>
      <c r="L40" s="16" t="str">
        <f t="shared" si="12"/>
        <v>ปกติ</v>
      </c>
      <c r="M40" s="19">
        <f>input2!AQ40</f>
        <v>8</v>
      </c>
      <c r="N40" s="16" t="str">
        <f t="shared" si="13"/>
        <v>ปกติ</v>
      </c>
      <c r="O40" s="17">
        <f>input2!AS40</f>
        <v>9</v>
      </c>
      <c r="P40" s="15" t="str">
        <f t="shared" si="14"/>
        <v>ไม่มีจุดแข็ง</v>
      </c>
      <c r="Q40" s="10">
        <f t="shared" si="15"/>
        <v>42</v>
      </c>
      <c r="R40" s="68">
        <f t="shared" si="16"/>
        <v>42</v>
      </c>
      <c r="S40" s="59" t="str">
        <f t="shared" si="17"/>
        <v>ปกติ</v>
      </c>
    </row>
    <row r="41" spans="1:19" ht="20.25">
      <c r="A41" s="49" t="s">
        <v>79</v>
      </c>
      <c r="B41" s="59" t="str">
        <f>input1!B41</f>
        <v>1/7</v>
      </c>
      <c r="C41" s="61">
        <f>input1!C41</f>
        <v>28508</v>
      </c>
      <c r="D41" s="62" t="str">
        <f>input1!D41</f>
        <v>ด.ญ.ฟารีดาห์  คันธทรัพย์</v>
      </c>
      <c r="E41" s="4">
        <f>input1!E41</f>
        <v>2</v>
      </c>
      <c r="F41" s="66" t="str">
        <f t="shared" si="9"/>
        <v>หญิง</v>
      </c>
      <c r="G41" s="12">
        <f>input2!AF41</f>
        <v>10</v>
      </c>
      <c r="H41" s="16" t="str">
        <f t="shared" si="10"/>
        <v>ปกติ</v>
      </c>
      <c r="I41" s="68">
        <f>input2!AI41</f>
        <v>6</v>
      </c>
      <c r="J41" s="16" t="str">
        <f t="shared" si="11"/>
        <v>ปกติ</v>
      </c>
      <c r="K41" s="9">
        <f>input2!AM41</f>
        <v>8</v>
      </c>
      <c r="L41" s="16" t="str">
        <f t="shared" si="12"/>
        <v>ปกติ</v>
      </c>
      <c r="M41" s="11">
        <f>input2!AQ41</f>
        <v>9</v>
      </c>
      <c r="N41" s="16" t="str">
        <f t="shared" si="13"/>
        <v>ปกติ</v>
      </c>
      <c r="O41" s="9">
        <f>input2!AS41</f>
        <v>10</v>
      </c>
      <c r="P41" s="15" t="str">
        <f t="shared" si="14"/>
        <v>ไม่มีจุดแข็ง</v>
      </c>
      <c r="Q41" s="10">
        <f t="shared" si="15"/>
        <v>43</v>
      </c>
      <c r="R41" s="68">
        <f t="shared" si="16"/>
        <v>43</v>
      </c>
      <c r="S41" s="59" t="str">
        <f t="shared" si="17"/>
        <v>ปกติ</v>
      </c>
    </row>
    <row r="42" spans="1:19" ht="20.25">
      <c r="A42" s="47" t="s">
        <v>80</v>
      </c>
      <c r="B42" s="59" t="str">
        <f>input1!B42</f>
        <v>1/7</v>
      </c>
      <c r="C42" s="61">
        <f>input1!C42</f>
        <v>28509</v>
      </c>
      <c r="D42" s="62" t="str">
        <f>input1!D42</f>
        <v>ด.ญ.พิมพ์ลภัส  กลางโยธี</v>
      </c>
      <c r="E42" s="4">
        <f>input1!E42</f>
        <v>2</v>
      </c>
      <c r="F42" s="66" t="str">
        <f t="shared" si="9"/>
        <v>หญิง</v>
      </c>
      <c r="G42" s="25">
        <f>input2!AF42</f>
        <v>10</v>
      </c>
      <c r="H42" s="16" t="str">
        <f t="shared" si="10"/>
        <v>ปกติ</v>
      </c>
      <c r="I42" s="65">
        <f>input2!AI42</f>
        <v>6</v>
      </c>
      <c r="J42" s="16" t="str">
        <f t="shared" si="11"/>
        <v>ปกติ</v>
      </c>
      <c r="K42" s="17">
        <f>input2!AM42</f>
        <v>9</v>
      </c>
      <c r="L42" s="16" t="str">
        <f t="shared" si="12"/>
        <v>ปกติ</v>
      </c>
      <c r="M42" s="19">
        <f>input2!AQ42</f>
        <v>10</v>
      </c>
      <c r="N42" s="16" t="str">
        <f t="shared" si="13"/>
        <v>เสี่ยง/มีปัญหา</v>
      </c>
      <c r="O42" s="17">
        <f>input2!AS42</f>
        <v>10</v>
      </c>
      <c r="P42" s="15" t="str">
        <f t="shared" si="14"/>
        <v>ไม่มีจุดแข็ง</v>
      </c>
      <c r="Q42" s="10">
        <f t="shared" si="15"/>
        <v>45</v>
      </c>
      <c r="R42" s="68">
        <f t="shared" si="16"/>
        <v>45</v>
      </c>
      <c r="S42" s="59" t="str">
        <f t="shared" si="17"/>
        <v>ปกติ</v>
      </c>
    </row>
    <row r="43" spans="1:19" ht="21" thickBot="1">
      <c r="A43" s="50" t="s">
        <v>81</v>
      </c>
      <c r="B43" s="60" t="str">
        <f>input1!B43</f>
        <v>1/7</v>
      </c>
      <c r="C43" s="69">
        <f>input1!C43</f>
        <v>28510</v>
      </c>
      <c r="D43" s="70" t="str">
        <f>input1!D43</f>
        <v>ด.ญ.เพ็ชรรัตน์  ราชฉวาง</v>
      </c>
      <c r="E43" s="30">
        <f>input1!E43</f>
        <v>2</v>
      </c>
      <c r="F43" s="71" t="str">
        <f t="shared" si="9"/>
        <v>หญิง</v>
      </c>
      <c r="G43" s="13">
        <f>input2!AF43</f>
        <v>7</v>
      </c>
      <c r="H43" s="21" t="str">
        <f t="shared" si="10"/>
        <v>ปกติ</v>
      </c>
      <c r="I43" s="73">
        <f>input2!AI43</f>
        <v>8</v>
      </c>
      <c r="J43" s="21" t="str">
        <f t="shared" si="11"/>
        <v>ปกติ</v>
      </c>
      <c r="K43" s="22">
        <f>input2!AM43</f>
        <v>9</v>
      </c>
      <c r="L43" s="21" t="str">
        <f t="shared" si="12"/>
        <v>ปกติ</v>
      </c>
      <c r="M43" s="24">
        <f>input2!AQ43</f>
        <v>8</v>
      </c>
      <c r="N43" s="21" t="str">
        <f t="shared" si="13"/>
        <v>ปกติ</v>
      </c>
      <c r="O43" s="22">
        <f>input2!AS43</f>
        <v>10</v>
      </c>
      <c r="P43" s="20" t="str">
        <f t="shared" si="14"/>
        <v>ไม่มีจุดแข็ง</v>
      </c>
      <c r="Q43" s="23">
        <f t="shared" si="15"/>
        <v>42</v>
      </c>
      <c r="R43" s="73">
        <f t="shared" si="16"/>
        <v>42</v>
      </c>
      <c r="S43" s="60" t="str">
        <f t="shared" si="17"/>
        <v>ปกติ</v>
      </c>
    </row>
    <row r="44" spans="1:19" ht="20.25">
      <c r="A44" s="58" t="s">
        <v>82</v>
      </c>
      <c r="B44" s="59" t="str">
        <f>input1!B44</f>
        <v>1/7</v>
      </c>
      <c r="C44" s="61">
        <f>input1!C44</f>
        <v>28511</v>
      </c>
      <c r="D44" s="62" t="str">
        <f>input1!D44</f>
        <v>ด.ญ.ภาวินี  ซามาตร</v>
      </c>
      <c r="E44" s="4">
        <f>input1!E44</f>
        <v>2</v>
      </c>
      <c r="F44" s="74" t="str">
        <f t="shared" si="9"/>
        <v>หญิง</v>
      </c>
      <c r="G44" s="25">
        <f>input2!AF44</f>
        <v>6</v>
      </c>
      <c r="H44" s="16" t="str">
        <f t="shared" si="10"/>
        <v>ปกติ</v>
      </c>
      <c r="I44" s="65">
        <f>input2!AI44</f>
        <v>7</v>
      </c>
      <c r="J44" s="16" t="str">
        <f t="shared" si="11"/>
        <v>ปกติ</v>
      </c>
      <c r="K44" s="17">
        <f>input2!AM44</f>
        <v>8</v>
      </c>
      <c r="L44" s="16" t="str">
        <f t="shared" si="12"/>
        <v>ปกติ</v>
      </c>
      <c r="M44" s="19">
        <f>input2!AQ44</f>
        <v>9</v>
      </c>
      <c r="N44" s="16" t="str">
        <f t="shared" si="13"/>
        <v>ปกติ</v>
      </c>
      <c r="O44" s="17">
        <f>input2!AS44</f>
        <v>9</v>
      </c>
      <c r="P44" s="15" t="str">
        <f t="shared" si="14"/>
        <v>ไม่มีจุดแข็ง</v>
      </c>
      <c r="Q44" s="18">
        <f t="shared" si="15"/>
        <v>39</v>
      </c>
      <c r="R44" s="65">
        <f t="shared" si="16"/>
        <v>39</v>
      </c>
      <c r="S44" s="59" t="str">
        <f t="shared" si="17"/>
        <v>ปกติ</v>
      </c>
    </row>
    <row r="45" spans="1:19" ht="20.25">
      <c r="A45" s="48" t="s">
        <v>83</v>
      </c>
      <c r="B45" s="59" t="str">
        <f>input1!B45</f>
        <v>1/7</v>
      </c>
      <c r="C45" s="61">
        <f>input1!C45</f>
        <v>28512</v>
      </c>
      <c r="D45" s="62" t="str">
        <f>input1!D45</f>
        <v>ด.ญ.มณีนันท์  สุขะ</v>
      </c>
      <c r="E45" s="4">
        <f>input1!E45</f>
        <v>2</v>
      </c>
      <c r="F45" s="66" t="str">
        <f t="shared" si="9"/>
        <v>หญิง</v>
      </c>
      <c r="G45" s="25">
        <f>input2!AF45</f>
        <v>6</v>
      </c>
      <c r="H45" s="16" t="str">
        <f t="shared" si="10"/>
        <v>ปกติ</v>
      </c>
      <c r="I45" s="65">
        <f>input2!AI45</f>
        <v>8</v>
      </c>
      <c r="J45" s="16" t="str">
        <f t="shared" si="11"/>
        <v>ปกติ</v>
      </c>
      <c r="K45" s="17">
        <f>input2!AM45</f>
        <v>10</v>
      </c>
      <c r="L45" s="16" t="str">
        <f t="shared" si="12"/>
        <v>ปกติ</v>
      </c>
      <c r="M45" s="19">
        <f>input2!AQ45</f>
        <v>10</v>
      </c>
      <c r="N45" s="16" t="str">
        <f t="shared" si="13"/>
        <v>เสี่ยง/มีปัญหา</v>
      </c>
      <c r="O45" s="17">
        <f>input2!AS45</f>
        <v>10</v>
      </c>
      <c r="P45" s="15" t="str">
        <f t="shared" si="14"/>
        <v>ไม่มีจุดแข็ง</v>
      </c>
      <c r="Q45" s="10">
        <f t="shared" si="15"/>
        <v>44</v>
      </c>
      <c r="R45" s="68">
        <f t="shared" si="16"/>
        <v>44</v>
      </c>
      <c r="S45" s="59" t="str">
        <f t="shared" si="17"/>
        <v>ปกติ</v>
      </c>
    </row>
    <row r="46" spans="1:19" ht="20.25">
      <c r="A46" s="49" t="s">
        <v>84</v>
      </c>
      <c r="B46" s="59" t="str">
        <f>input1!B46</f>
        <v>1/7</v>
      </c>
      <c r="C46" s="61">
        <f>input1!C46</f>
        <v>28513</v>
      </c>
      <c r="D46" s="62" t="str">
        <f>input1!D46</f>
        <v>ด.ญ.วรวรรณ  นาคสุวรรณ์</v>
      </c>
      <c r="E46" s="4">
        <f>input1!E46</f>
        <v>2</v>
      </c>
      <c r="F46" s="66" t="str">
        <f t="shared" si="9"/>
        <v>หญิง</v>
      </c>
      <c r="G46" s="12">
        <f>input2!AF46</f>
        <v>9</v>
      </c>
      <c r="H46" s="16" t="str">
        <f t="shared" si="10"/>
        <v>ปกติ</v>
      </c>
      <c r="I46" s="68">
        <f>input2!AI46</f>
        <v>8</v>
      </c>
      <c r="J46" s="16" t="str">
        <f t="shared" si="11"/>
        <v>ปกติ</v>
      </c>
      <c r="K46" s="9">
        <f>input2!AM46</f>
        <v>8</v>
      </c>
      <c r="L46" s="16" t="str">
        <f t="shared" si="12"/>
        <v>ปกติ</v>
      </c>
      <c r="M46" s="11">
        <f>input2!AQ46</f>
        <v>10</v>
      </c>
      <c r="N46" s="16" t="str">
        <f t="shared" si="13"/>
        <v>เสี่ยง/มีปัญหา</v>
      </c>
      <c r="O46" s="9">
        <f>input2!AS46</f>
        <v>10</v>
      </c>
      <c r="P46" s="15" t="str">
        <f t="shared" si="14"/>
        <v>ไม่มีจุดแข็ง</v>
      </c>
      <c r="Q46" s="10">
        <f t="shared" si="15"/>
        <v>45</v>
      </c>
      <c r="R46" s="68">
        <f t="shared" si="16"/>
        <v>45</v>
      </c>
      <c r="S46" s="59" t="str">
        <f t="shared" si="17"/>
        <v>ปกติ</v>
      </c>
    </row>
    <row r="47" spans="1:19" ht="20.25">
      <c r="A47" s="47" t="s">
        <v>85</v>
      </c>
      <c r="B47" s="59" t="str">
        <f>input1!B47</f>
        <v>1/7</v>
      </c>
      <c r="C47" s="61">
        <f>input1!C47</f>
        <v>28514</v>
      </c>
      <c r="D47" s="62" t="str">
        <f>input1!D47</f>
        <v>ด.ญ.วาสนา  สุขละม้าย</v>
      </c>
      <c r="E47" s="4">
        <f>input1!E47</f>
        <v>2</v>
      </c>
      <c r="F47" s="66" t="str">
        <f t="shared" si="9"/>
        <v>หญิง</v>
      </c>
      <c r="G47" s="25">
        <f>input2!AF47</f>
        <v>7</v>
      </c>
      <c r="H47" s="16" t="str">
        <f t="shared" si="10"/>
        <v>ปกติ</v>
      </c>
      <c r="I47" s="65">
        <f>input2!AI47</f>
        <v>6</v>
      </c>
      <c r="J47" s="16" t="str">
        <f t="shared" si="11"/>
        <v>ปกติ</v>
      </c>
      <c r="K47" s="17">
        <f>input2!AM47</f>
        <v>8</v>
      </c>
      <c r="L47" s="16" t="str">
        <f t="shared" si="12"/>
        <v>ปกติ</v>
      </c>
      <c r="M47" s="19">
        <f>input2!AQ47</f>
        <v>10</v>
      </c>
      <c r="N47" s="16" t="str">
        <f t="shared" si="13"/>
        <v>เสี่ยง/มีปัญหา</v>
      </c>
      <c r="O47" s="17">
        <f>input2!AS47</f>
        <v>10</v>
      </c>
      <c r="P47" s="15" t="str">
        <f t="shared" si="14"/>
        <v>ไม่มีจุดแข็ง</v>
      </c>
      <c r="Q47" s="10">
        <f t="shared" si="15"/>
        <v>41</v>
      </c>
      <c r="R47" s="68">
        <f t="shared" si="16"/>
        <v>41</v>
      </c>
      <c r="S47" s="59" t="str">
        <f t="shared" si="17"/>
        <v>ปกติ</v>
      </c>
    </row>
    <row r="48" spans="1:19" ht="21" thickBot="1">
      <c r="A48" s="50" t="s">
        <v>136</v>
      </c>
      <c r="B48" s="60" t="str">
        <f>input1!B48</f>
        <v>1/7</v>
      </c>
      <c r="C48" s="69">
        <f>input1!C48</f>
        <v>28515</v>
      </c>
      <c r="D48" s="70" t="str">
        <f>input1!D48</f>
        <v>ด.ญ.ศศิตญา  การะหงษ์</v>
      </c>
      <c r="E48" s="30">
        <f>input1!E48</f>
        <v>2</v>
      </c>
      <c r="F48" s="71" t="str">
        <f t="shared" si="9"/>
        <v>หญิง</v>
      </c>
      <c r="G48" s="13">
        <f>input2!AF48</f>
        <v>9</v>
      </c>
      <c r="H48" s="21" t="str">
        <f t="shared" si="10"/>
        <v>ปกติ</v>
      </c>
      <c r="I48" s="73">
        <f>input2!AI48</f>
        <v>8</v>
      </c>
      <c r="J48" s="21" t="str">
        <f t="shared" si="11"/>
        <v>ปกติ</v>
      </c>
      <c r="K48" s="22">
        <f>input2!AM48</f>
        <v>7</v>
      </c>
      <c r="L48" s="21" t="str">
        <f t="shared" si="12"/>
        <v>ปกติ</v>
      </c>
      <c r="M48" s="24">
        <f>input2!AQ48</f>
        <v>8</v>
      </c>
      <c r="N48" s="21" t="str">
        <f t="shared" si="13"/>
        <v>ปกติ</v>
      </c>
      <c r="O48" s="22">
        <f>input2!AS48</f>
        <v>9</v>
      </c>
      <c r="P48" s="20" t="str">
        <f t="shared" si="14"/>
        <v>ไม่มีจุดแข็ง</v>
      </c>
      <c r="Q48" s="23">
        <f t="shared" si="15"/>
        <v>41</v>
      </c>
      <c r="R48" s="73">
        <f t="shared" si="16"/>
        <v>41</v>
      </c>
      <c r="S48" s="60" t="str">
        <f t="shared" si="17"/>
        <v>ปกติ</v>
      </c>
    </row>
    <row r="49" spans="1:19" ht="20.25">
      <c r="A49" s="58" t="s">
        <v>137</v>
      </c>
      <c r="B49" s="59" t="str">
        <f>input1!B49</f>
        <v>1/7</v>
      </c>
      <c r="C49" s="61">
        <f>input1!C49</f>
        <v>28516</v>
      </c>
      <c r="D49" s="62" t="str">
        <f>input1!D49</f>
        <v>ด.ญ.ศิริพร  สิงหมาตย์</v>
      </c>
      <c r="E49" s="4">
        <f>input1!E49</f>
        <v>2</v>
      </c>
      <c r="F49" s="74" t="str">
        <f t="shared" si="9"/>
        <v>หญิง</v>
      </c>
      <c r="G49" s="25">
        <f>input2!AF49</f>
        <v>6</v>
      </c>
      <c r="H49" s="16" t="str">
        <f t="shared" si="10"/>
        <v>ปกติ</v>
      </c>
      <c r="I49" s="65">
        <f>input2!AI49</f>
        <v>6</v>
      </c>
      <c r="J49" s="16" t="str">
        <f t="shared" si="11"/>
        <v>ปกติ</v>
      </c>
      <c r="K49" s="17">
        <f>input2!AM49</f>
        <v>11</v>
      </c>
      <c r="L49" s="16" t="str">
        <f t="shared" si="12"/>
        <v>เสี่ยง/มีปัญหา</v>
      </c>
      <c r="M49" s="19">
        <f>input2!AQ49</f>
        <v>8</v>
      </c>
      <c r="N49" s="16" t="str">
        <f t="shared" si="13"/>
        <v>ปกติ</v>
      </c>
      <c r="O49" s="17">
        <f>input2!AS49</f>
        <v>10</v>
      </c>
      <c r="P49" s="15" t="str">
        <f t="shared" si="14"/>
        <v>ไม่มีจุดแข็ง</v>
      </c>
      <c r="Q49" s="18">
        <f t="shared" si="15"/>
        <v>41</v>
      </c>
      <c r="R49" s="65">
        <f t="shared" si="16"/>
        <v>41</v>
      </c>
      <c r="S49" s="59" t="str">
        <f t="shared" si="17"/>
        <v>ปกติ</v>
      </c>
    </row>
    <row r="50" spans="1:19" ht="20.25">
      <c r="A50" s="48" t="s">
        <v>138</v>
      </c>
      <c r="B50" s="59" t="str">
        <f>input1!B50</f>
        <v>1/7</v>
      </c>
      <c r="C50" s="61">
        <f>input1!C50</f>
        <v>28517</v>
      </c>
      <c r="D50" s="62" t="str">
        <f>input1!D50</f>
        <v>ด.ญ.ศุภกานต์  บัวแก้ว</v>
      </c>
      <c r="E50" s="4">
        <f>input1!E50</f>
        <v>2</v>
      </c>
      <c r="F50" s="66" t="str">
        <f t="shared" si="9"/>
        <v>หญิง</v>
      </c>
      <c r="G50" s="25">
        <f>input2!AF50</f>
        <v>6</v>
      </c>
      <c r="H50" s="16" t="str">
        <f t="shared" si="10"/>
        <v>ปกติ</v>
      </c>
      <c r="I50" s="65">
        <f>input2!AI50</f>
        <v>8</v>
      </c>
      <c r="J50" s="16" t="str">
        <f t="shared" si="11"/>
        <v>ปกติ</v>
      </c>
      <c r="K50" s="17">
        <f>input2!AM50</f>
        <v>8</v>
      </c>
      <c r="L50" s="16" t="str">
        <f t="shared" si="12"/>
        <v>ปกติ</v>
      </c>
      <c r="M50" s="19">
        <f>input2!AQ50</f>
        <v>10</v>
      </c>
      <c r="N50" s="16" t="str">
        <f t="shared" si="13"/>
        <v>เสี่ยง/มีปัญหา</v>
      </c>
      <c r="O50" s="17">
        <f>input2!AS50</f>
        <v>10</v>
      </c>
      <c r="P50" s="15" t="str">
        <f t="shared" si="14"/>
        <v>ไม่มีจุดแข็ง</v>
      </c>
      <c r="Q50" s="10">
        <f t="shared" si="15"/>
        <v>42</v>
      </c>
      <c r="R50" s="68">
        <f t="shared" si="16"/>
        <v>42</v>
      </c>
      <c r="S50" s="59" t="str">
        <f t="shared" si="17"/>
        <v>ปกติ</v>
      </c>
    </row>
    <row r="51" spans="1:19" ht="20.25">
      <c r="A51" s="49" t="s">
        <v>139</v>
      </c>
      <c r="B51" s="59" t="str">
        <f>input1!B51</f>
        <v>1/7</v>
      </c>
      <c r="C51" s="61">
        <f>input1!C51</f>
        <v>28518</v>
      </c>
      <c r="D51" s="62" t="str">
        <f>input1!D51</f>
        <v>ด.ญ.สุภัสสรา  เพชรนอก</v>
      </c>
      <c r="E51" s="4">
        <f>input1!E51</f>
        <v>2</v>
      </c>
      <c r="F51" s="66" t="str">
        <f t="shared" si="9"/>
        <v>หญิง</v>
      </c>
      <c r="G51" s="12">
        <f>input2!AF51</f>
        <v>8</v>
      </c>
      <c r="H51" s="16" t="str">
        <f t="shared" si="10"/>
        <v>ปกติ</v>
      </c>
      <c r="I51" s="68">
        <f>input2!AI51</f>
        <v>9</v>
      </c>
      <c r="J51" s="16" t="str">
        <f t="shared" si="11"/>
        <v>ปกติ</v>
      </c>
      <c r="K51" s="9">
        <f>input2!AM51</f>
        <v>10</v>
      </c>
      <c r="L51" s="16" t="str">
        <f t="shared" si="12"/>
        <v>ปกติ</v>
      </c>
      <c r="M51" s="11">
        <f>input2!AQ51</f>
        <v>10</v>
      </c>
      <c r="N51" s="16" t="str">
        <f t="shared" si="13"/>
        <v>เสี่ยง/มีปัญหา</v>
      </c>
      <c r="O51" s="9">
        <f>input2!AS51</f>
        <v>9</v>
      </c>
      <c r="P51" s="15" t="str">
        <f t="shared" si="14"/>
        <v>ไม่มีจุดแข็ง</v>
      </c>
      <c r="Q51" s="10">
        <f t="shared" si="15"/>
        <v>46</v>
      </c>
      <c r="R51" s="68">
        <f t="shared" si="16"/>
        <v>46</v>
      </c>
      <c r="S51" s="59" t="str">
        <f t="shared" si="17"/>
        <v>ปกติ</v>
      </c>
    </row>
    <row r="52" spans="1:19" ht="20.25">
      <c r="A52" s="47" t="s">
        <v>140</v>
      </c>
      <c r="B52" s="59" t="str">
        <f>input1!B52</f>
        <v>1/7</v>
      </c>
      <c r="C52" s="61">
        <f>input1!C52</f>
        <v>28519</v>
      </c>
      <c r="D52" s="62" t="str">
        <f>input1!D52</f>
        <v>ด.ญ.อภิษฎา  คำสัวสดิ์</v>
      </c>
      <c r="E52" s="4">
        <f>input1!E52</f>
        <v>2</v>
      </c>
      <c r="F52" s="66" t="str">
        <f t="shared" si="9"/>
        <v>หญิง</v>
      </c>
      <c r="G52" s="25">
        <f>input2!AF52</f>
        <v>7</v>
      </c>
      <c r="H52" s="16" t="str">
        <f t="shared" si="10"/>
        <v>ปกติ</v>
      </c>
      <c r="I52" s="65">
        <f>input2!AI52</f>
        <v>8</v>
      </c>
      <c r="J52" s="16" t="str">
        <f t="shared" si="11"/>
        <v>ปกติ</v>
      </c>
      <c r="K52" s="17">
        <f>input2!AM52</f>
        <v>9</v>
      </c>
      <c r="L52" s="16" t="str">
        <f t="shared" si="12"/>
        <v>ปกติ</v>
      </c>
      <c r="M52" s="19">
        <f>input2!AQ52</f>
        <v>10</v>
      </c>
      <c r="N52" s="16" t="str">
        <f t="shared" si="13"/>
        <v>เสี่ยง/มีปัญหา</v>
      </c>
      <c r="O52" s="17">
        <f>input2!AS52</f>
        <v>10</v>
      </c>
      <c r="P52" s="15" t="str">
        <f t="shared" si="14"/>
        <v>ไม่มีจุดแข็ง</v>
      </c>
      <c r="Q52" s="10">
        <f t="shared" si="15"/>
        <v>44</v>
      </c>
      <c r="R52" s="68">
        <f t="shared" si="16"/>
        <v>44</v>
      </c>
      <c r="S52" s="59" t="str">
        <f t="shared" si="17"/>
        <v>ปกติ</v>
      </c>
    </row>
    <row r="53" spans="1:19" ht="21" thickBot="1">
      <c r="A53" s="50" t="s">
        <v>141</v>
      </c>
      <c r="B53" s="60" t="str">
        <f>input1!B53</f>
        <v>1/7</v>
      </c>
      <c r="C53" s="69">
        <f>input1!C53</f>
        <v>28520</v>
      </c>
      <c r="D53" s="70" t="str">
        <f>input1!D53</f>
        <v>ด.ญ.อังค์วรา  ลาไม้</v>
      </c>
      <c r="E53" s="30">
        <f>input1!E53</f>
        <v>2</v>
      </c>
      <c r="F53" s="71" t="str">
        <f t="shared" si="9"/>
        <v>หญิง</v>
      </c>
      <c r="G53" s="13">
        <f>input2!AF53</f>
        <v>5</v>
      </c>
      <c r="H53" s="21" t="str">
        <f t="shared" si="10"/>
        <v>ปกติ</v>
      </c>
      <c r="I53" s="73">
        <f>input2!AI53</f>
        <v>7</v>
      </c>
      <c r="J53" s="21" t="str">
        <f t="shared" si="11"/>
        <v>ปกติ</v>
      </c>
      <c r="K53" s="22">
        <f>input2!AM53</f>
        <v>10</v>
      </c>
      <c r="L53" s="21" t="str">
        <f t="shared" si="12"/>
        <v>ปกติ</v>
      </c>
      <c r="M53" s="24">
        <f>input2!AQ53</f>
        <v>10</v>
      </c>
      <c r="N53" s="21" t="str">
        <f t="shared" si="13"/>
        <v>เสี่ยง/มีปัญหา</v>
      </c>
      <c r="O53" s="22">
        <f>input2!AS53</f>
        <v>10</v>
      </c>
      <c r="P53" s="20" t="str">
        <f t="shared" si="14"/>
        <v>ไม่มีจุดแข็ง</v>
      </c>
      <c r="Q53" s="23">
        <f t="shared" si="15"/>
        <v>42</v>
      </c>
      <c r="R53" s="73">
        <f t="shared" si="16"/>
        <v>42</v>
      </c>
      <c r="S53" s="60" t="str">
        <f t="shared" si="17"/>
        <v>ปกติ</v>
      </c>
    </row>
    <row r="55" spans="3:16" ht="21">
      <c r="C55" s="35" t="s">
        <v>30</v>
      </c>
      <c r="D55" s="35"/>
      <c r="L55" s="287" t="s">
        <v>30</v>
      </c>
      <c r="M55" s="287"/>
      <c r="N55" s="287"/>
      <c r="O55" s="287"/>
      <c r="P55" s="287"/>
    </row>
    <row r="56" spans="3:16" ht="21">
      <c r="C56" s="26"/>
      <c r="D56" s="26" t="s">
        <v>31</v>
      </c>
      <c r="L56" s="288" t="s">
        <v>31</v>
      </c>
      <c r="M56" s="288"/>
      <c r="N56" s="288"/>
      <c r="O56" s="288"/>
      <c r="P56" s="288"/>
    </row>
  </sheetData>
  <sheetProtection/>
  <mergeCells count="5">
    <mergeCell ref="A1:F1"/>
    <mergeCell ref="A2:F2"/>
    <mergeCell ref="H1:S1"/>
    <mergeCell ref="L55:P55"/>
    <mergeCell ref="L56:P56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landscape" r:id="rId1"/>
  <rowBreaks count="2" manualBreakCount="2">
    <brk id="28" max="255" man="1"/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85" zoomScaleSheetLayoutView="85" zoomScalePageLayoutView="0" workbookViewId="0" topLeftCell="A34">
      <selection activeCell="L55" sqref="L55:P5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84" t="s">
        <v>9</v>
      </c>
      <c r="B1" s="285"/>
      <c r="C1" s="285"/>
      <c r="D1" s="285"/>
      <c r="E1" s="285"/>
      <c r="F1" s="286"/>
      <c r="H1" s="284" t="s">
        <v>44</v>
      </c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19" ht="22.5" customHeight="1" thickBot="1">
      <c r="A2" s="284" t="str">
        <f>input1!A2</f>
        <v>ชั้น ม.1/7  (ครูนวลสวาสดิ์  มณีมัย)</v>
      </c>
      <c r="B2" s="285"/>
      <c r="C2" s="285"/>
      <c r="D2" s="285"/>
      <c r="E2" s="285"/>
      <c r="F2" s="286"/>
      <c r="H2" s="51" t="s">
        <v>20</v>
      </c>
      <c r="I2" s="26"/>
      <c r="J2" s="51" t="s">
        <v>21</v>
      </c>
      <c r="K2" s="26"/>
      <c r="L2" s="51" t="s">
        <v>22</v>
      </c>
      <c r="M2" s="26"/>
      <c r="N2" s="51" t="s">
        <v>23</v>
      </c>
      <c r="O2" s="26"/>
      <c r="P2" s="51" t="s">
        <v>24</v>
      </c>
      <c r="Q2" s="26"/>
      <c r="R2" s="26"/>
      <c r="S2" s="51" t="s">
        <v>25</v>
      </c>
    </row>
    <row r="3" spans="1:19" ht="21.75" thickBot="1">
      <c r="A3" s="56" t="s">
        <v>4</v>
      </c>
      <c r="B3" s="57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 s="27" t="s">
        <v>18</v>
      </c>
      <c r="H3" s="32" t="s">
        <v>19</v>
      </c>
      <c r="I3" s="52" t="s">
        <v>18</v>
      </c>
      <c r="J3" s="3" t="s">
        <v>19</v>
      </c>
      <c r="K3" s="54" t="s">
        <v>18</v>
      </c>
      <c r="L3" s="3" t="s">
        <v>19</v>
      </c>
      <c r="M3" s="27" t="s">
        <v>18</v>
      </c>
      <c r="N3" s="29" t="s">
        <v>19</v>
      </c>
      <c r="O3" s="33" t="s">
        <v>18</v>
      </c>
      <c r="P3" s="29" t="s">
        <v>19</v>
      </c>
      <c r="Q3" s="54"/>
      <c r="R3" s="27" t="s">
        <v>18</v>
      </c>
      <c r="S3" s="29" t="s">
        <v>19</v>
      </c>
    </row>
    <row r="4" spans="1:19" s="6" customFormat="1" ht="18" customHeight="1">
      <c r="A4" s="58" t="s">
        <v>45</v>
      </c>
      <c r="B4" s="59" t="str">
        <f>input1!B4</f>
        <v>1/7</v>
      </c>
      <c r="C4" s="61">
        <f>input1!C4</f>
        <v>28471</v>
      </c>
      <c r="D4" s="62" t="str">
        <f>input1!D4</f>
        <v>ด.ช.กฤตเมธ  ศรีราช</v>
      </c>
      <c r="E4" s="4">
        <f>input1!E4</f>
        <v>1</v>
      </c>
      <c r="F4" s="63" t="str">
        <f>IF(E4=1,"ชาย",IF(E4=2,"หญิง","-"))</f>
        <v>ชาย</v>
      </c>
      <c r="G4" s="25">
        <f>input3!AF4</f>
        <v>8</v>
      </c>
      <c r="H4" s="16" t="str">
        <f>IF(G4&gt;10,"เสี่ยง/มีปัญหา","ปกติ")</f>
        <v>ปกติ</v>
      </c>
      <c r="I4" s="65">
        <f>input3!AI4</f>
        <v>8</v>
      </c>
      <c r="J4" s="16" t="str">
        <f>IF(I4&gt;9,"เสี่ยง/มีปัญหา","ปกติ")</f>
        <v>ปกติ</v>
      </c>
      <c r="K4" s="17">
        <f>input3!AM4</f>
        <v>7</v>
      </c>
      <c r="L4" s="16" t="str">
        <f>IF(K4&gt;10,"เสี่ยง/มีปัญหา","ปกติ")</f>
        <v>ปกติ</v>
      </c>
      <c r="M4" s="65">
        <f>input3!AQ4</f>
        <v>8</v>
      </c>
      <c r="N4" s="16" t="str">
        <f>IF(M4&gt;9,"เสี่ยง/มีปัญหา","ปกติ")</f>
        <v>ปกติ</v>
      </c>
      <c r="O4" s="17">
        <f>input3!AS4</f>
        <v>13</v>
      </c>
      <c r="P4" s="15" t="str">
        <f>IF(O4&gt;10,"มีจุดแข็ง","ไม่มีจุดแข็ง")</f>
        <v>มีจุดแข็ง</v>
      </c>
      <c r="Q4" s="4">
        <f>G4+I4+K4+M4+O4</f>
        <v>44</v>
      </c>
      <c r="R4" s="19">
        <f>IF(Q4&lt;1,"-",Q4)</f>
        <v>44</v>
      </c>
      <c r="S4" s="59" t="str">
        <f>IF(R4&gt;48,"เสี่ยง/มีปัญหา","ปกติ")</f>
        <v>ปกติ</v>
      </c>
    </row>
    <row r="5" spans="1:19" s="6" customFormat="1" ht="18" customHeight="1">
      <c r="A5" s="48" t="s">
        <v>46</v>
      </c>
      <c r="B5" s="59" t="str">
        <f>input1!B5</f>
        <v>1/7</v>
      </c>
      <c r="C5" s="61">
        <f>input1!C5</f>
        <v>28472</v>
      </c>
      <c r="D5" s="62" t="str">
        <f>input1!D5</f>
        <v>ด.ช.ณภัทรสกุล  บุญภา</v>
      </c>
      <c r="E5" s="4">
        <f>input1!E5</f>
        <v>1</v>
      </c>
      <c r="F5" s="66" t="str">
        <f aca="true" t="shared" si="0" ref="F5:F23">IF(E5=1,"ชาย",IF(E5=2,"หญิง","-"))</f>
        <v>ชาย</v>
      </c>
      <c r="G5" s="12">
        <f>input3!AF5</f>
        <v>5</v>
      </c>
      <c r="H5" s="16" t="str">
        <f aca="true" t="shared" si="1" ref="H5:H23">IF(G5&gt;10,"เสี่ยง/มีปัญหา","ปกติ")</f>
        <v>ปกติ</v>
      </c>
      <c r="I5" s="68">
        <f>input3!AI5</f>
        <v>5</v>
      </c>
      <c r="J5" s="16" t="str">
        <f aca="true" t="shared" si="2" ref="J5:J23">IF(I5&gt;9,"เสี่ยง/มีปัญหา","ปกติ")</f>
        <v>ปกติ</v>
      </c>
      <c r="K5" s="9">
        <f>input3!AM5</f>
        <v>8</v>
      </c>
      <c r="L5" s="16" t="str">
        <f aca="true" t="shared" si="3" ref="L5:L23">IF(K5&gt;10,"เสี่ยง/มีปัญหา","ปกติ")</f>
        <v>ปกติ</v>
      </c>
      <c r="M5" s="68">
        <f>input3!AQ5</f>
        <v>6</v>
      </c>
      <c r="N5" s="16" t="str">
        <f aca="true" t="shared" si="4" ref="N5:N23">IF(M5&gt;9,"เสี่ยง/มีปัญหา","ปกติ")</f>
        <v>ปกติ</v>
      </c>
      <c r="O5" s="9">
        <f>input3!AS5</f>
        <v>13</v>
      </c>
      <c r="P5" s="15" t="str">
        <f aca="true" t="shared" si="5" ref="P5:P23">IF(O5&gt;10,"มีจุดแข็ง","ไม่มีจุดแข็ง")</f>
        <v>มีจุดแข็ง</v>
      </c>
      <c r="Q5" s="7">
        <f aca="true" t="shared" si="6" ref="Q5:Q23">G5+I5+K5+M5+O5</f>
        <v>37</v>
      </c>
      <c r="R5" s="11">
        <f aca="true" t="shared" si="7" ref="R5:R23">IF(Q5&lt;1,"-",Q5)</f>
        <v>37</v>
      </c>
      <c r="S5" s="59" t="str">
        <f aca="true" t="shared" si="8" ref="S5:S23">IF(R5&gt;48,"เสี่ยง/มีปัญหา","ปกติ")</f>
        <v>ปกติ</v>
      </c>
    </row>
    <row r="6" spans="1:19" s="6" customFormat="1" ht="18" customHeight="1">
      <c r="A6" s="49" t="s">
        <v>47</v>
      </c>
      <c r="B6" s="59" t="str">
        <f>input1!B6</f>
        <v>1/7</v>
      </c>
      <c r="C6" s="61">
        <f>input1!C6</f>
        <v>28473</v>
      </c>
      <c r="D6" s="62" t="str">
        <f>input1!D6</f>
        <v>ด.ช.ณัฐชนน  อ่อนสุวรรณ์</v>
      </c>
      <c r="E6" s="4">
        <f>input1!E6</f>
        <v>1</v>
      </c>
      <c r="F6" s="66" t="str">
        <f t="shared" si="0"/>
        <v>ชาย</v>
      </c>
      <c r="G6" s="25">
        <f>input3!AF6</f>
        <v>10</v>
      </c>
      <c r="H6" s="16" t="str">
        <f t="shared" si="1"/>
        <v>ปกติ</v>
      </c>
      <c r="I6" s="65">
        <f>input3!AI6</f>
        <v>8</v>
      </c>
      <c r="J6" s="16" t="str">
        <f t="shared" si="2"/>
        <v>ปกติ</v>
      </c>
      <c r="K6" s="17">
        <f>input3!AM6</f>
        <v>12</v>
      </c>
      <c r="L6" s="16" t="str">
        <f t="shared" si="3"/>
        <v>เสี่ยง/มีปัญหา</v>
      </c>
      <c r="M6" s="65">
        <f>input3!AQ6</f>
        <v>11</v>
      </c>
      <c r="N6" s="16" t="str">
        <f t="shared" si="4"/>
        <v>เสี่ยง/มีปัญหา</v>
      </c>
      <c r="O6" s="17">
        <f>input3!AS6</f>
        <v>9</v>
      </c>
      <c r="P6" s="15" t="str">
        <f t="shared" si="5"/>
        <v>ไม่มีจุดแข็ง</v>
      </c>
      <c r="Q6" s="7">
        <f t="shared" si="6"/>
        <v>50</v>
      </c>
      <c r="R6" s="11">
        <f t="shared" si="7"/>
        <v>50</v>
      </c>
      <c r="S6" s="59" t="str">
        <f t="shared" si="8"/>
        <v>เสี่ยง/มีปัญหา</v>
      </c>
    </row>
    <row r="7" spans="1:19" s="6" customFormat="1" ht="18" customHeight="1">
      <c r="A7" s="47" t="s">
        <v>48</v>
      </c>
      <c r="B7" s="59" t="str">
        <f>input1!B7</f>
        <v>1/7</v>
      </c>
      <c r="C7" s="61">
        <f>input1!C7</f>
        <v>28474</v>
      </c>
      <c r="D7" s="62" t="str">
        <f>input1!D7</f>
        <v>ด.ช.ณัฐวุฒิ  คำถา</v>
      </c>
      <c r="E7" s="4">
        <f>input1!E7</f>
        <v>1</v>
      </c>
      <c r="F7" s="66" t="str">
        <f t="shared" si="0"/>
        <v>ชาย</v>
      </c>
      <c r="G7" s="12">
        <f>input3!AF7</f>
        <v>7</v>
      </c>
      <c r="H7" s="16" t="str">
        <f t="shared" si="1"/>
        <v>ปกติ</v>
      </c>
      <c r="I7" s="68">
        <f>input3!AI7</f>
        <v>5</v>
      </c>
      <c r="J7" s="16" t="str">
        <f t="shared" si="2"/>
        <v>ปกติ</v>
      </c>
      <c r="K7" s="9">
        <f>input3!AM7</f>
        <v>6</v>
      </c>
      <c r="L7" s="16" t="str">
        <f t="shared" si="3"/>
        <v>ปกติ</v>
      </c>
      <c r="M7" s="68">
        <f>input3!AQ7</f>
        <v>8</v>
      </c>
      <c r="N7" s="16" t="str">
        <f t="shared" si="4"/>
        <v>ปกติ</v>
      </c>
      <c r="O7" s="9">
        <f>input3!AS7</f>
        <v>13</v>
      </c>
      <c r="P7" s="15" t="str">
        <f t="shared" si="5"/>
        <v>มีจุดแข็ง</v>
      </c>
      <c r="Q7" s="7">
        <f t="shared" si="6"/>
        <v>39</v>
      </c>
      <c r="R7" s="11">
        <f t="shared" si="7"/>
        <v>39</v>
      </c>
      <c r="S7" s="59" t="str">
        <f t="shared" si="8"/>
        <v>ปกติ</v>
      </c>
    </row>
    <row r="8" spans="1:19" s="6" customFormat="1" ht="18" customHeight="1" thickBot="1">
      <c r="A8" s="50" t="s">
        <v>49</v>
      </c>
      <c r="B8" s="60" t="str">
        <f>input1!B8</f>
        <v>1/7</v>
      </c>
      <c r="C8" s="69">
        <f>input1!C8</f>
        <v>28475</v>
      </c>
      <c r="D8" s="70" t="str">
        <f>input1!D8</f>
        <v>ด.ช.ณัฐวุฒิ  ไวปรีชี</v>
      </c>
      <c r="E8" s="30">
        <f>input1!E8</f>
        <v>1</v>
      </c>
      <c r="F8" s="71" t="str">
        <f t="shared" si="0"/>
        <v>ชาย</v>
      </c>
      <c r="G8" s="13">
        <f>input3!AF8</f>
        <v>7</v>
      </c>
      <c r="H8" s="21" t="str">
        <f t="shared" si="1"/>
        <v>ปกติ</v>
      </c>
      <c r="I8" s="73">
        <f>input3!AI8</f>
        <v>8</v>
      </c>
      <c r="J8" s="21" t="str">
        <f t="shared" si="2"/>
        <v>ปกติ</v>
      </c>
      <c r="K8" s="22">
        <f>input3!AM8</f>
        <v>10</v>
      </c>
      <c r="L8" s="21" t="str">
        <f t="shared" si="3"/>
        <v>ปกติ</v>
      </c>
      <c r="M8" s="73">
        <f>input3!AQ8</f>
        <v>11</v>
      </c>
      <c r="N8" s="21" t="str">
        <f t="shared" si="4"/>
        <v>เสี่ยง/มีปัญหา</v>
      </c>
      <c r="O8" s="22">
        <f>input3!AS8</f>
        <v>10</v>
      </c>
      <c r="P8" s="20" t="str">
        <f t="shared" si="5"/>
        <v>ไม่มีจุดแข็ง</v>
      </c>
      <c r="Q8" s="8">
        <f t="shared" si="6"/>
        <v>46</v>
      </c>
      <c r="R8" s="24">
        <f t="shared" si="7"/>
        <v>46</v>
      </c>
      <c r="S8" s="60" t="str">
        <f t="shared" si="8"/>
        <v>ปกติ</v>
      </c>
    </row>
    <row r="9" spans="1:19" s="6" customFormat="1" ht="18" customHeight="1">
      <c r="A9" s="58" t="s">
        <v>50</v>
      </c>
      <c r="B9" s="59" t="str">
        <f>input1!B9</f>
        <v>1/7</v>
      </c>
      <c r="C9" s="61">
        <f>input1!C9</f>
        <v>28476</v>
      </c>
      <c r="D9" s="62" t="str">
        <f>input1!D9</f>
        <v>ด.ช.ธนภัทร  นนทมาตย์</v>
      </c>
      <c r="E9" s="4">
        <f>input1!E9</f>
        <v>1</v>
      </c>
      <c r="F9" s="74" t="str">
        <f t="shared" si="0"/>
        <v>ชาย</v>
      </c>
      <c r="G9" s="25">
        <f>input3!AF9</f>
        <v>8</v>
      </c>
      <c r="H9" s="16" t="str">
        <f t="shared" si="1"/>
        <v>ปกติ</v>
      </c>
      <c r="I9" s="65">
        <f>input3!AI9</f>
        <v>7</v>
      </c>
      <c r="J9" s="16" t="str">
        <f t="shared" si="2"/>
        <v>ปกติ</v>
      </c>
      <c r="K9" s="17">
        <f>input3!AM9</f>
        <v>8</v>
      </c>
      <c r="L9" s="16" t="str">
        <f t="shared" si="3"/>
        <v>ปกติ</v>
      </c>
      <c r="M9" s="65">
        <f>input3!AQ9</f>
        <v>8</v>
      </c>
      <c r="N9" s="16" t="str">
        <f t="shared" si="4"/>
        <v>ปกติ</v>
      </c>
      <c r="O9" s="17">
        <f>input3!AS9</f>
        <v>10</v>
      </c>
      <c r="P9" s="15" t="str">
        <f t="shared" si="5"/>
        <v>ไม่มีจุดแข็ง</v>
      </c>
      <c r="Q9" s="4">
        <f t="shared" si="6"/>
        <v>41</v>
      </c>
      <c r="R9" s="19">
        <f t="shared" si="7"/>
        <v>41</v>
      </c>
      <c r="S9" s="59" t="str">
        <f t="shared" si="8"/>
        <v>ปกติ</v>
      </c>
    </row>
    <row r="10" spans="1:19" s="6" customFormat="1" ht="18" customHeight="1">
      <c r="A10" s="48" t="s">
        <v>51</v>
      </c>
      <c r="B10" s="59" t="str">
        <f>input1!B10</f>
        <v>1/7</v>
      </c>
      <c r="C10" s="61">
        <f>input1!C10</f>
        <v>28477</v>
      </c>
      <c r="D10" s="62" t="str">
        <f>input1!D10</f>
        <v>ด.ช.ธนภัทร  พิศวงศ์</v>
      </c>
      <c r="E10" s="4">
        <f>input1!E10</f>
        <v>1</v>
      </c>
      <c r="F10" s="66" t="str">
        <f t="shared" si="0"/>
        <v>ชาย</v>
      </c>
      <c r="G10" s="25">
        <f>input3!AF10</f>
        <v>10</v>
      </c>
      <c r="H10" s="16" t="str">
        <f t="shared" si="1"/>
        <v>ปกติ</v>
      </c>
      <c r="I10" s="65">
        <f>input3!AI10</f>
        <v>7</v>
      </c>
      <c r="J10" s="16" t="str">
        <f t="shared" si="2"/>
        <v>ปกติ</v>
      </c>
      <c r="K10" s="17">
        <f>input3!AM10</f>
        <v>9</v>
      </c>
      <c r="L10" s="16" t="str">
        <f t="shared" si="3"/>
        <v>ปกติ</v>
      </c>
      <c r="M10" s="65">
        <f>input3!AQ10</f>
        <v>9</v>
      </c>
      <c r="N10" s="16" t="str">
        <f t="shared" si="4"/>
        <v>ปกติ</v>
      </c>
      <c r="O10" s="17">
        <f>input3!AS10</f>
        <v>11</v>
      </c>
      <c r="P10" s="15" t="str">
        <f t="shared" si="5"/>
        <v>มีจุดแข็ง</v>
      </c>
      <c r="Q10" s="7">
        <f t="shared" si="6"/>
        <v>46</v>
      </c>
      <c r="R10" s="11">
        <f t="shared" si="7"/>
        <v>46</v>
      </c>
      <c r="S10" s="59" t="str">
        <f t="shared" si="8"/>
        <v>ปกติ</v>
      </c>
    </row>
    <row r="11" spans="1:19" s="6" customFormat="1" ht="18" customHeight="1">
      <c r="A11" s="49" t="s">
        <v>52</v>
      </c>
      <c r="B11" s="59" t="str">
        <f>input1!B11</f>
        <v>1/7</v>
      </c>
      <c r="C11" s="61">
        <f>input1!C11</f>
        <v>28478</v>
      </c>
      <c r="D11" s="62" t="str">
        <f>input1!D11</f>
        <v>ด.ช.ธนวัฒน์ชัย  กรมแสง</v>
      </c>
      <c r="E11" s="4">
        <f>input1!E11</f>
        <v>1</v>
      </c>
      <c r="F11" s="66" t="str">
        <f t="shared" si="0"/>
        <v>ชาย</v>
      </c>
      <c r="G11" s="12">
        <f>input3!AF11</f>
        <v>7</v>
      </c>
      <c r="H11" s="16" t="str">
        <f t="shared" si="1"/>
        <v>ปกติ</v>
      </c>
      <c r="I11" s="68">
        <f>input3!AI11</f>
        <v>5</v>
      </c>
      <c r="J11" s="16" t="str">
        <f t="shared" si="2"/>
        <v>ปกติ</v>
      </c>
      <c r="K11" s="9">
        <f>input3!AM11</f>
        <v>8</v>
      </c>
      <c r="L11" s="16" t="str">
        <f t="shared" si="3"/>
        <v>ปกติ</v>
      </c>
      <c r="M11" s="68">
        <f>input3!AQ11</f>
        <v>7</v>
      </c>
      <c r="N11" s="16" t="str">
        <f t="shared" si="4"/>
        <v>ปกติ</v>
      </c>
      <c r="O11" s="9">
        <f>input3!AS11</f>
        <v>9</v>
      </c>
      <c r="P11" s="15" t="str">
        <f t="shared" si="5"/>
        <v>ไม่มีจุดแข็ง</v>
      </c>
      <c r="Q11" s="7">
        <f t="shared" si="6"/>
        <v>36</v>
      </c>
      <c r="R11" s="11">
        <f t="shared" si="7"/>
        <v>36</v>
      </c>
      <c r="S11" s="59" t="str">
        <f t="shared" si="8"/>
        <v>ปกติ</v>
      </c>
    </row>
    <row r="12" spans="1:19" s="6" customFormat="1" ht="18" customHeight="1">
      <c r="A12" s="47" t="s">
        <v>53</v>
      </c>
      <c r="B12" s="59" t="str">
        <f>input1!B12</f>
        <v>1/7</v>
      </c>
      <c r="C12" s="61">
        <f>input1!C12</f>
        <v>28479</v>
      </c>
      <c r="D12" s="62" t="str">
        <f>input1!D12</f>
        <v>ด.ช.ธนวินท์  จุดจองศิล</v>
      </c>
      <c r="E12" s="4">
        <f>input1!E12</f>
        <v>1</v>
      </c>
      <c r="F12" s="66" t="str">
        <f t="shared" si="0"/>
        <v>ชาย</v>
      </c>
      <c r="G12" s="25">
        <f>input3!AF12</f>
        <v>6</v>
      </c>
      <c r="H12" s="16" t="str">
        <f t="shared" si="1"/>
        <v>ปกติ</v>
      </c>
      <c r="I12" s="65">
        <f>input3!AI12</f>
        <v>9</v>
      </c>
      <c r="J12" s="16" t="str">
        <f t="shared" si="2"/>
        <v>ปกติ</v>
      </c>
      <c r="K12" s="17">
        <f>input3!AM12</f>
        <v>7</v>
      </c>
      <c r="L12" s="16" t="str">
        <f t="shared" si="3"/>
        <v>ปกติ</v>
      </c>
      <c r="M12" s="65">
        <f>input3!AQ12</f>
        <v>7</v>
      </c>
      <c r="N12" s="16" t="str">
        <f t="shared" si="4"/>
        <v>ปกติ</v>
      </c>
      <c r="O12" s="17">
        <f>input3!AS12</f>
        <v>9</v>
      </c>
      <c r="P12" s="15" t="str">
        <f t="shared" si="5"/>
        <v>ไม่มีจุดแข็ง</v>
      </c>
      <c r="Q12" s="7">
        <f t="shared" si="6"/>
        <v>38</v>
      </c>
      <c r="R12" s="11">
        <f t="shared" si="7"/>
        <v>38</v>
      </c>
      <c r="S12" s="59" t="str">
        <f t="shared" si="8"/>
        <v>ปกติ</v>
      </c>
    </row>
    <row r="13" spans="1:19" s="6" customFormat="1" ht="18" customHeight="1" thickBot="1">
      <c r="A13" s="50" t="s">
        <v>54</v>
      </c>
      <c r="B13" s="60" t="str">
        <f>input1!B13</f>
        <v>1/7</v>
      </c>
      <c r="C13" s="69">
        <f>input1!C13</f>
        <v>28480</v>
      </c>
      <c r="D13" s="70" t="str">
        <f>input1!D13</f>
        <v>ด.ช.ธีรกาญจน์  เมืองแก</v>
      </c>
      <c r="E13" s="30">
        <f>input1!E13</f>
        <v>1</v>
      </c>
      <c r="F13" s="71" t="str">
        <f t="shared" si="0"/>
        <v>ชาย</v>
      </c>
      <c r="G13" s="13">
        <f>input3!AF13</f>
        <v>10</v>
      </c>
      <c r="H13" s="21" t="str">
        <f t="shared" si="1"/>
        <v>ปกติ</v>
      </c>
      <c r="I13" s="73">
        <f>input3!AI13</f>
        <v>6</v>
      </c>
      <c r="J13" s="21" t="str">
        <f t="shared" si="2"/>
        <v>ปกติ</v>
      </c>
      <c r="K13" s="22">
        <f>input3!AM13</f>
        <v>10</v>
      </c>
      <c r="L13" s="21" t="str">
        <f t="shared" si="3"/>
        <v>ปกติ</v>
      </c>
      <c r="M13" s="73">
        <f>input3!AQ13</f>
        <v>12</v>
      </c>
      <c r="N13" s="21" t="str">
        <f t="shared" si="4"/>
        <v>เสี่ยง/มีปัญหา</v>
      </c>
      <c r="O13" s="22">
        <f>input3!AS13</f>
        <v>10</v>
      </c>
      <c r="P13" s="20" t="str">
        <f t="shared" si="5"/>
        <v>ไม่มีจุดแข็ง</v>
      </c>
      <c r="Q13" s="8">
        <f t="shared" si="6"/>
        <v>48</v>
      </c>
      <c r="R13" s="24">
        <f t="shared" si="7"/>
        <v>48</v>
      </c>
      <c r="S13" s="60" t="str">
        <f t="shared" si="8"/>
        <v>ปกติ</v>
      </c>
    </row>
    <row r="14" spans="1:19" s="6" customFormat="1" ht="18" customHeight="1">
      <c r="A14" s="58" t="s">
        <v>55</v>
      </c>
      <c r="B14" s="59" t="str">
        <f>input1!B14</f>
        <v>1/7</v>
      </c>
      <c r="C14" s="61">
        <f>input1!C14</f>
        <v>28481</v>
      </c>
      <c r="D14" s="62" t="str">
        <f>input1!D14</f>
        <v>ด.ช.ธีรศักดิ์  เชียงสันเทียะ</v>
      </c>
      <c r="E14" s="4">
        <f>input1!E14</f>
        <v>1</v>
      </c>
      <c r="F14" s="74" t="str">
        <f t="shared" si="0"/>
        <v>ชาย</v>
      </c>
      <c r="G14" s="25">
        <f>input3!AF14</f>
        <v>5</v>
      </c>
      <c r="H14" s="16" t="str">
        <f t="shared" si="1"/>
        <v>ปกติ</v>
      </c>
      <c r="I14" s="65">
        <f>input3!AI14</f>
        <v>6</v>
      </c>
      <c r="J14" s="16" t="str">
        <f t="shared" si="2"/>
        <v>ปกติ</v>
      </c>
      <c r="K14" s="17">
        <f>input3!AM14</f>
        <v>7</v>
      </c>
      <c r="L14" s="16" t="str">
        <f t="shared" si="3"/>
        <v>ปกติ</v>
      </c>
      <c r="M14" s="65">
        <f>input3!AQ14</f>
        <v>8</v>
      </c>
      <c r="N14" s="16" t="str">
        <f t="shared" si="4"/>
        <v>ปกติ</v>
      </c>
      <c r="O14" s="17">
        <f>input3!AS14</f>
        <v>9</v>
      </c>
      <c r="P14" s="15" t="str">
        <f t="shared" si="5"/>
        <v>ไม่มีจุดแข็ง</v>
      </c>
      <c r="Q14" s="4">
        <f t="shared" si="6"/>
        <v>35</v>
      </c>
      <c r="R14" s="19">
        <f t="shared" si="7"/>
        <v>35</v>
      </c>
      <c r="S14" s="59" t="str">
        <f t="shared" si="8"/>
        <v>ปกติ</v>
      </c>
    </row>
    <row r="15" spans="1:19" s="6" customFormat="1" ht="18" customHeight="1">
      <c r="A15" s="48" t="s">
        <v>56</v>
      </c>
      <c r="B15" s="59" t="str">
        <f>input1!B15</f>
        <v>1/7</v>
      </c>
      <c r="C15" s="61">
        <f>input1!C15</f>
        <v>28482</v>
      </c>
      <c r="D15" s="62" t="str">
        <f>input1!D15</f>
        <v>ด.ช.นันทวัฒน์  ปัญญาคำ</v>
      </c>
      <c r="E15" s="4">
        <f>input1!E15</f>
        <v>1</v>
      </c>
      <c r="F15" s="66" t="str">
        <f t="shared" si="0"/>
        <v>ชาย</v>
      </c>
      <c r="G15" s="12">
        <f>input3!AF15</f>
        <v>6</v>
      </c>
      <c r="H15" s="16" t="str">
        <f t="shared" si="1"/>
        <v>ปกติ</v>
      </c>
      <c r="I15" s="68">
        <f>input3!AI15</f>
        <v>7</v>
      </c>
      <c r="J15" s="16" t="str">
        <f t="shared" si="2"/>
        <v>ปกติ</v>
      </c>
      <c r="K15" s="9">
        <f>input3!AM15</f>
        <v>11</v>
      </c>
      <c r="L15" s="16" t="str">
        <f t="shared" si="3"/>
        <v>เสี่ยง/มีปัญหา</v>
      </c>
      <c r="M15" s="68">
        <f>input3!AQ15</f>
        <v>9</v>
      </c>
      <c r="N15" s="16" t="str">
        <f t="shared" si="4"/>
        <v>ปกติ</v>
      </c>
      <c r="O15" s="9">
        <f>input3!AS15</f>
        <v>10</v>
      </c>
      <c r="P15" s="15" t="str">
        <f t="shared" si="5"/>
        <v>ไม่มีจุดแข็ง</v>
      </c>
      <c r="Q15" s="7">
        <f t="shared" si="6"/>
        <v>43</v>
      </c>
      <c r="R15" s="11">
        <f t="shared" si="7"/>
        <v>43</v>
      </c>
      <c r="S15" s="59" t="str">
        <f t="shared" si="8"/>
        <v>ปกติ</v>
      </c>
    </row>
    <row r="16" spans="1:19" s="6" customFormat="1" ht="18" customHeight="1">
      <c r="A16" s="49" t="s">
        <v>57</v>
      </c>
      <c r="B16" s="59" t="str">
        <f>input1!B16</f>
        <v>1/7</v>
      </c>
      <c r="C16" s="61">
        <f>input1!C16</f>
        <v>28483</v>
      </c>
      <c r="D16" s="62" t="str">
        <f>input1!D16</f>
        <v>ด.ช.นิติพงศ์  ไผ่งาม</v>
      </c>
      <c r="E16" s="4">
        <f>input1!E16</f>
        <v>1</v>
      </c>
      <c r="F16" s="66" t="str">
        <f t="shared" si="0"/>
        <v>ชาย</v>
      </c>
      <c r="G16" s="25">
        <f>input3!AF16</f>
        <v>7</v>
      </c>
      <c r="H16" s="16" t="str">
        <f t="shared" si="1"/>
        <v>ปกติ</v>
      </c>
      <c r="I16" s="65">
        <f>input3!AI16</f>
        <v>5</v>
      </c>
      <c r="J16" s="16" t="str">
        <f t="shared" si="2"/>
        <v>ปกติ</v>
      </c>
      <c r="K16" s="17">
        <f>input3!AM16</f>
        <v>8</v>
      </c>
      <c r="L16" s="16" t="str">
        <f t="shared" si="3"/>
        <v>ปกติ</v>
      </c>
      <c r="M16" s="65">
        <f>input3!AQ16</f>
        <v>7</v>
      </c>
      <c r="N16" s="16" t="str">
        <f t="shared" si="4"/>
        <v>ปกติ</v>
      </c>
      <c r="O16" s="17">
        <f>input3!AS16</f>
        <v>12</v>
      </c>
      <c r="P16" s="15" t="str">
        <f t="shared" si="5"/>
        <v>มีจุดแข็ง</v>
      </c>
      <c r="Q16" s="7">
        <f t="shared" si="6"/>
        <v>39</v>
      </c>
      <c r="R16" s="11">
        <f t="shared" si="7"/>
        <v>39</v>
      </c>
      <c r="S16" s="59" t="str">
        <f t="shared" si="8"/>
        <v>ปกติ</v>
      </c>
    </row>
    <row r="17" spans="1:19" s="6" customFormat="1" ht="18" customHeight="1">
      <c r="A17" s="47" t="s">
        <v>58</v>
      </c>
      <c r="B17" s="59" t="str">
        <f>input1!B17</f>
        <v>1/7</v>
      </c>
      <c r="C17" s="61">
        <f>input1!C17</f>
        <v>28484</v>
      </c>
      <c r="D17" s="62" t="str">
        <f>input1!D17</f>
        <v>ด.ช.ปฏิพล  อำภา</v>
      </c>
      <c r="E17" s="4">
        <f>input1!E17</f>
        <v>1</v>
      </c>
      <c r="F17" s="66" t="str">
        <f t="shared" si="0"/>
        <v>ชาย</v>
      </c>
      <c r="G17" s="12">
        <f>input3!AF17</f>
        <v>6</v>
      </c>
      <c r="H17" s="16" t="str">
        <f t="shared" si="1"/>
        <v>ปกติ</v>
      </c>
      <c r="I17" s="68">
        <f>input3!AI17</f>
        <v>5</v>
      </c>
      <c r="J17" s="16" t="str">
        <f t="shared" si="2"/>
        <v>ปกติ</v>
      </c>
      <c r="K17" s="9">
        <f>input3!AM17</f>
        <v>5</v>
      </c>
      <c r="L17" s="16" t="str">
        <f t="shared" si="3"/>
        <v>ปกติ</v>
      </c>
      <c r="M17" s="68">
        <f>input3!AQ17</f>
        <v>8</v>
      </c>
      <c r="N17" s="16" t="str">
        <f t="shared" si="4"/>
        <v>ปกติ</v>
      </c>
      <c r="O17" s="9">
        <f>input3!AS17</f>
        <v>12</v>
      </c>
      <c r="P17" s="15" t="str">
        <f t="shared" si="5"/>
        <v>มีจุดแข็ง</v>
      </c>
      <c r="Q17" s="7">
        <f t="shared" si="6"/>
        <v>36</v>
      </c>
      <c r="R17" s="11">
        <f t="shared" si="7"/>
        <v>36</v>
      </c>
      <c r="S17" s="59" t="str">
        <f t="shared" si="8"/>
        <v>ปกติ</v>
      </c>
    </row>
    <row r="18" spans="1:19" s="6" customFormat="1" ht="18" customHeight="1" thickBot="1">
      <c r="A18" s="50" t="s">
        <v>59</v>
      </c>
      <c r="B18" s="60" t="str">
        <f>input1!B18</f>
        <v>1/7</v>
      </c>
      <c r="C18" s="69">
        <f>input1!C18</f>
        <v>28485</v>
      </c>
      <c r="D18" s="70" t="str">
        <f>input1!D18</f>
        <v>ด.ช.ปัจจกำพล  เลไธสง</v>
      </c>
      <c r="E18" s="30">
        <f>input1!E18</f>
        <v>1</v>
      </c>
      <c r="F18" s="71" t="str">
        <f t="shared" si="0"/>
        <v>ชาย</v>
      </c>
      <c r="G18" s="13">
        <f>input3!AF18</f>
        <v>8</v>
      </c>
      <c r="H18" s="21" t="str">
        <f t="shared" si="1"/>
        <v>ปกติ</v>
      </c>
      <c r="I18" s="73">
        <f>input3!AI18</f>
        <v>5</v>
      </c>
      <c r="J18" s="21" t="str">
        <f t="shared" si="2"/>
        <v>ปกติ</v>
      </c>
      <c r="K18" s="22">
        <f>input3!AM18</f>
        <v>6</v>
      </c>
      <c r="L18" s="21" t="str">
        <f t="shared" si="3"/>
        <v>ปกติ</v>
      </c>
      <c r="M18" s="73">
        <f>input3!AQ18</f>
        <v>7</v>
      </c>
      <c r="N18" s="21" t="str">
        <f t="shared" si="4"/>
        <v>ปกติ</v>
      </c>
      <c r="O18" s="22">
        <f>input3!AS18</f>
        <v>13</v>
      </c>
      <c r="P18" s="20" t="str">
        <f t="shared" si="5"/>
        <v>มีจุดแข็ง</v>
      </c>
      <c r="Q18" s="8">
        <f t="shared" si="6"/>
        <v>39</v>
      </c>
      <c r="R18" s="24">
        <f t="shared" si="7"/>
        <v>39</v>
      </c>
      <c r="S18" s="60" t="str">
        <f t="shared" si="8"/>
        <v>ปกติ</v>
      </c>
    </row>
    <row r="19" spans="1:19" s="6" customFormat="1" ht="18" customHeight="1">
      <c r="A19" s="58" t="s">
        <v>60</v>
      </c>
      <c r="B19" s="59" t="str">
        <f>input1!B19</f>
        <v>1/7</v>
      </c>
      <c r="C19" s="61">
        <f>input1!C19</f>
        <v>28486</v>
      </c>
      <c r="D19" s="62" t="str">
        <f>input1!D19</f>
        <v>ด.ช.พีรนันต์  เติมเจิม</v>
      </c>
      <c r="E19" s="4">
        <f>input1!E19</f>
        <v>1</v>
      </c>
      <c r="F19" s="74" t="str">
        <f t="shared" si="0"/>
        <v>ชาย</v>
      </c>
      <c r="G19" s="25">
        <f>input3!AF19</f>
        <v>10</v>
      </c>
      <c r="H19" s="16" t="str">
        <f t="shared" si="1"/>
        <v>ปกติ</v>
      </c>
      <c r="I19" s="65">
        <f>input3!AI19</f>
        <v>8</v>
      </c>
      <c r="J19" s="16" t="str">
        <f t="shared" si="2"/>
        <v>ปกติ</v>
      </c>
      <c r="K19" s="17">
        <f>input3!AM19</f>
        <v>7</v>
      </c>
      <c r="L19" s="16" t="str">
        <f t="shared" si="3"/>
        <v>ปกติ</v>
      </c>
      <c r="M19" s="65">
        <f>input3!AQ19</f>
        <v>9</v>
      </c>
      <c r="N19" s="16" t="str">
        <f t="shared" si="4"/>
        <v>ปกติ</v>
      </c>
      <c r="O19" s="17">
        <f>input3!AS19</f>
        <v>11</v>
      </c>
      <c r="P19" s="15" t="str">
        <f t="shared" si="5"/>
        <v>มีจุดแข็ง</v>
      </c>
      <c r="Q19" s="4">
        <f t="shared" si="6"/>
        <v>45</v>
      </c>
      <c r="R19" s="19">
        <f t="shared" si="7"/>
        <v>45</v>
      </c>
      <c r="S19" s="59" t="str">
        <f t="shared" si="8"/>
        <v>ปกติ</v>
      </c>
    </row>
    <row r="20" spans="1:31" s="6" customFormat="1" ht="18" customHeight="1">
      <c r="A20" s="48" t="s">
        <v>12</v>
      </c>
      <c r="B20" s="59" t="str">
        <f>input1!B20</f>
        <v>1/7</v>
      </c>
      <c r="C20" s="61">
        <f>input1!C20</f>
        <v>28487</v>
      </c>
      <c r="D20" s="62" t="str">
        <f>input1!D20</f>
        <v>ด.ช.ภราดร  ศรีเมือง</v>
      </c>
      <c r="E20" s="4">
        <f>input1!E20</f>
        <v>1</v>
      </c>
      <c r="F20" s="66" t="str">
        <f t="shared" si="0"/>
        <v>ชาย</v>
      </c>
      <c r="G20" s="25">
        <f>input3!AF20</f>
        <v>7</v>
      </c>
      <c r="H20" s="16" t="str">
        <f t="shared" si="1"/>
        <v>ปกติ</v>
      </c>
      <c r="I20" s="65">
        <f>input3!AI20</f>
        <v>8</v>
      </c>
      <c r="J20" s="16" t="str">
        <f t="shared" si="2"/>
        <v>ปกติ</v>
      </c>
      <c r="K20" s="17">
        <f>input3!AM20</f>
        <v>7</v>
      </c>
      <c r="L20" s="16" t="str">
        <f t="shared" si="3"/>
        <v>ปกติ</v>
      </c>
      <c r="M20" s="65">
        <f>input3!AQ20</f>
        <v>8</v>
      </c>
      <c r="N20" s="16" t="str">
        <f t="shared" si="4"/>
        <v>ปกติ</v>
      </c>
      <c r="O20" s="17">
        <f>input3!AS20</f>
        <v>10</v>
      </c>
      <c r="P20" s="15" t="str">
        <f t="shared" si="5"/>
        <v>ไม่มีจุดแข็ง</v>
      </c>
      <c r="Q20" s="7">
        <f t="shared" si="6"/>
        <v>40</v>
      </c>
      <c r="R20" s="11">
        <f t="shared" si="7"/>
        <v>40</v>
      </c>
      <c r="S20" s="59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49" t="s">
        <v>13</v>
      </c>
      <c r="B21" s="59" t="str">
        <f>input1!B21</f>
        <v>1/7</v>
      </c>
      <c r="C21" s="61">
        <f>input1!C21</f>
        <v>28488</v>
      </c>
      <c r="D21" s="62" t="str">
        <f>input1!D21</f>
        <v>ด.ช.ภวินทร์  ภู่ประดิษ</v>
      </c>
      <c r="E21" s="4">
        <f>input1!E21</f>
        <v>1</v>
      </c>
      <c r="F21" s="66" t="str">
        <f t="shared" si="0"/>
        <v>ชาย</v>
      </c>
      <c r="G21" s="12">
        <f>input3!AF21</f>
        <v>5</v>
      </c>
      <c r="H21" s="16" t="str">
        <f t="shared" si="1"/>
        <v>ปกติ</v>
      </c>
      <c r="I21" s="68">
        <f>input3!AI21</f>
        <v>7</v>
      </c>
      <c r="J21" s="16" t="str">
        <f t="shared" si="2"/>
        <v>ปกติ</v>
      </c>
      <c r="K21" s="9">
        <f>input3!AM21</f>
        <v>5</v>
      </c>
      <c r="L21" s="16" t="str">
        <f t="shared" si="3"/>
        <v>ปกติ</v>
      </c>
      <c r="M21" s="68">
        <f>input3!AQ21</f>
        <v>9</v>
      </c>
      <c r="N21" s="16" t="str">
        <f t="shared" si="4"/>
        <v>ปกติ</v>
      </c>
      <c r="O21" s="9">
        <f>input3!AS21</f>
        <v>8</v>
      </c>
      <c r="P21" s="15" t="str">
        <f t="shared" si="5"/>
        <v>ไม่มีจุดแข็ง</v>
      </c>
      <c r="Q21" s="7">
        <f t="shared" si="6"/>
        <v>34</v>
      </c>
      <c r="R21" s="11">
        <f t="shared" si="7"/>
        <v>34</v>
      </c>
      <c r="S21" s="59" t="str">
        <f t="shared" si="8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47" t="s">
        <v>14</v>
      </c>
      <c r="B22" s="59" t="str">
        <f>input1!B22</f>
        <v>1/7</v>
      </c>
      <c r="C22" s="61">
        <f>input1!C22</f>
        <v>28489</v>
      </c>
      <c r="D22" s="62" t="str">
        <f>input1!D22</f>
        <v>ด.ช.ภูรินนท์  หนูรอด</v>
      </c>
      <c r="E22" s="4">
        <f>input1!E22</f>
        <v>1</v>
      </c>
      <c r="F22" s="66" t="str">
        <f t="shared" si="0"/>
        <v>ชาย</v>
      </c>
      <c r="G22" s="25">
        <f>input3!AF22</f>
        <v>11</v>
      </c>
      <c r="H22" s="16" t="str">
        <f t="shared" si="1"/>
        <v>เสี่ยง/มีปัญหา</v>
      </c>
      <c r="I22" s="65">
        <f>input3!AI22</f>
        <v>7</v>
      </c>
      <c r="J22" s="16" t="str">
        <f t="shared" si="2"/>
        <v>ปกติ</v>
      </c>
      <c r="K22" s="17">
        <f>input3!AM22</f>
        <v>13</v>
      </c>
      <c r="L22" s="16" t="str">
        <f t="shared" si="3"/>
        <v>เสี่ยง/มีปัญหา</v>
      </c>
      <c r="M22" s="65">
        <f>input3!AQ22</f>
        <v>9</v>
      </c>
      <c r="N22" s="16" t="str">
        <f t="shared" si="4"/>
        <v>ปกติ</v>
      </c>
      <c r="O22" s="17">
        <f>input3!AS22</f>
        <v>10</v>
      </c>
      <c r="P22" s="15" t="str">
        <f t="shared" si="5"/>
        <v>ไม่มีจุดแข็ง</v>
      </c>
      <c r="Q22" s="7">
        <f t="shared" si="6"/>
        <v>50</v>
      </c>
      <c r="R22" s="11">
        <f t="shared" si="7"/>
        <v>50</v>
      </c>
      <c r="S22" s="59" t="str">
        <f t="shared" si="8"/>
        <v>เสี่ยง/มีปัญหา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50" t="s">
        <v>38</v>
      </c>
      <c r="B23" s="60" t="str">
        <f>input1!B23</f>
        <v>1/7</v>
      </c>
      <c r="C23" s="69">
        <f>input1!C23</f>
        <v>28490</v>
      </c>
      <c r="D23" s="70" t="str">
        <f>input1!D23</f>
        <v>ด.ช.รักสันติ  ศรีนวล</v>
      </c>
      <c r="E23" s="30">
        <f>input1!E23</f>
        <v>1</v>
      </c>
      <c r="F23" s="71" t="str">
        <f t="shared" si="0"/>
        <v>ชาย</v>
      </c>
      <c r="G23" s="13">
        <f>input3!AF23</f>
        <v>8</v>
      </c>
      <c r="H23" s="21" t="str">
        <f t="shared" si="1"/>
        <v>ปกติ</v>
      </c>
      <c r="I23" s="73">
        <f>input3!AI23</f>
        <v>6</v>
      </c>
      <c r="J23" s="21" t="str">
        <f t="shared" si="2"/>
        <v>ปกติ</v>
      </c>
      <c r="K23" s="22">
        <f>input3!AM23</f>
        <v>8</v>
      </c>
      <c r="L23" s="21" t="str">
        <f t="shared" si="3"/>
        <v>ปกติ</v>
      </c>
      <c r="M23" s="73">
        <f>input3!AQ23</f>
        <v>7</v>
      </c>
      <c r="N23" s="21" t="str">
        <f t="shared" si="4"/>
        <v>ปกติ</v>
      </c>
      <c r="O23" s="22">
        <f>input3!AS23</f>
        <v>13</v>
      </c>
      <c r="P23" s="20" t="str">
        <f t="shared" si="5"/>
        <v>มีจุดแข็ง</v>
      </c>
      <c r="Q23" s="8">
        <f t="shared" si="6"/>
        <v>42</v>
      </c>
      <c r="R23" s="24">
        <f t="shared" si="7"/>
        <v>42</v>
      </c>
      <c r="S23" s="60" t="str">
        <f t="shared" si="8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58" t="s">
        <v>39</v>
      </c>
      <c r="B24" s="59" t="str">
        <f>input1!B24</f>
        <v>1/7</v>
      </c>
      <c r="C24" s="61">
        <f>input1!C24</f>
        <v>28491</v>
      </c>
      <c r="D24" s="62" t="str">
        <f>input1!D24</f>
        <v>ด.ช.วิศววิท  เชียงแรง</v>
      </c>
      <c r="E24" s="4">
        <f>input1!E24</f>
        <v>1</v>
      </c>
      <c r="F24" s="74" t="str">
        <f aca="true" t="shared" si="9" ref="F24:F53">IF(E24=1,"ชาย",IF(E24=2,"หญิง","-"))</f>
        <v>ชาย</v>
      </c>
      <c r="G24" s="25">
        <f>input3!AF24</f>
        <v>10</v>
      </c>
      <c r="H24" s="16" t="str">
        <f aca="true" t="shared" si="10" ref="H24:H53">IF(G24&gt;10,"เสี่ยง/มีปัญหา","ปกติ")</f>
        <v>ปกติ</v>
      </c>
      <c r="I24" s="65">
        <f>input3!AI24</f>
        <v>9</v>
      </c>
      <c r="J24" s="16" t="str">
        <f aca="true" t="shared" si="11" ref="J24:J53">IF(I24&gt;9,"เสี่ยง/มีปัญหา","ปกติ")</f>
        <v>ปกติ</v>
      </c>
      <c r="K24" s="17">
        <f>input3!AM24</f>
        <v>8</v>
      </c>
      <c r="L24" s="16" t="str">
        <f aca="true" t="shared" si="12" ref="L24:L53">IF(K24&gt;10,"เสี่ยง/มีปัญหา","ปกติ")</f>
        <v>ปกติ</v>
      </c>
      <c r="M24" s="65">
        <f>input3!AQ24</f>
        <v>10</v>
      </c>
      <c r="N24" s="16" t="str">
        <f aca="true" t="shared" si="13" ref="N24:N53">IF(M24&gt;9,"เสี่ยง/มีปัญหา","ปกติ")</f>
        <v>เสี่ยง/มีปัญหา</v>
      </c>
      <c r="O24" s="17">
        <f>input3!AS24</f>
        <v>8</v>
      </c>
      <c r="P24" s="15" t="str">
        <f aca="true" t="shared" si="14" ref="P24:P53">IF(O24&gt;10,"มีจุดแข็ง","ไม่มีจุดแข็ง")</f>
        <v>ไม่มีจุดแข็ง</v>
      </c>
      <c r="Q24" s="4">
        <f aca="true" t="shared" si="15" ref="Q24:Q53">G24+I24+K24+M24+O24</f>
        <v>45</v>
      </c>
      <c r="R24" s="19">
        <f aca="true" t="shared" si="16" ref="R24:R53">IF(Q24&lt;1,"-",Q24)</f>
        <v>45</v>
      </c>
      <c r="S24" s="59" t="str">
        <f aca="true" t="shared" si="17" ref="S24:S53">IF(R24&gt;48,"เสี่ยง/มีปัญหา","ปกติ")</f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9" s="6" customFormat="1" ht="18" customHeight="1">
      <c r="A25" s="48" t="s">
        <v>40</v>
      </c>
      <c r="B25" s="59" t="str">
        <f>input1!B25</f>
        <v>1/7</v>
      </c>
      <c r="C25" s="61">
        <f>input1!C25</f>
        <v>28492</v>
      </c>
      <c r="D25" s="62" t="str">
        <f>input1!D25</f>
        <v>ด.ช.วิสุทธิ์  สร้อยฟ้า</v>
      </c>
      <c r="E25" s="4">
        <f>input1!E25</f>
        <v>1</v>
      </c>
      <c r="F25" s="66" t="str">
        <f t="shared" si="9"/>
        <v>ชาย</v>
      </c>
      <c r="G25" s="25">
        <f>input3!AF25</f>
        <v>5</v>
      </c>
      <c r="H25" s="16" t="str">
        <f t="shared" si="10"/>
        <v>ปกติ</v>
      </c>
      <c r="I25" s="65">
        <f>input3!AI25</f>
        <v>6</v>
      </c>
      <c r="J25" s="16" t="str">
        <f t="shared" si="11"/>
        <v>ปกติ</v>
      </c>
      <c r="K25" s="17">
        <f>input3!AM25</f>
        <v>9</v>
      </c>
      <c r="L25" s="16" t="str">
        <f t="shared" si="12"/>
        <v>ปกติ</v>
      </c>
      <c r="M25" s="65">
        <f>input3!AQ25</f>
        <v>9</v>
      </c>
      <c r="N25" s="16" t="str">
        <f t="shared" si="13"/>
        <v>ปกติ</v>
      </c>
      <c r="O25" s="17">
        <f>input3!AS25</f>
        <v>10</v>
      </c>
      <c r="P25" s="15" t="str">
        <f t="shared" si="14"/>
        <v>ไม่มีจุดแข็ง</v>
      </c>
      <c r="Q25" s="7">
        <f t="shared" si="15"/>
        <v>39</v>
      </c>
      <c r="R25" s="11">
        <f t="shared" si="16"/>
        <v>39</v>
      </c>
      <c r="S25" s="59" t="str">
        <f t="shared" si="17"/>
        <v>ปกติ</v>
      </c>
    </row>
    <row r="26" spans="1:19" s="6" customFormat="1" ht="18" customHeight="1">
      <c r="A26" s="49" t="s">
        <v>64</v>
      </c>
      <c r="B26" s="59" t="str">
        <f>input1!B26</f>
        <v>1/7</v>
      </c>
      <c r="C26" s="61">
        <f>input1!C26</f>
        <v>28493</v>
      </c>
      <c r="D26" s="62" t="str">
        <f>input1!D26</f>
        <v>ด.ช.ศรุต  ชาญะกุล</v>
      </c>
      <c r="E26" s="4">
        <f>input1!E26</f>
        <v>1</v>
      </c>
      <c r="F26" s="66" t="str">
        <f t="shared" si="9"/>
        <v>ชาย</v>
      </c>
      <c r="G26" s="12">
        <f>input3!AF26</f>
        <v>9</v>
      </c>
      <c r="H26" s="16" t="str">
        <f t="shared" si="10"/>
        <v>ปกติ</v>
      </c>
      <c r="I26" s="68">
        <f>input3!AI26</f>
        <v>9</v>
      </c>
      <c r="J26" s="16" t="str">
        <f t="shared" si="11"/>
        <v>ปกติ</v>
      </c>
      <c r="K26" s="9">
        <f>input3!AM26</f>
        <v>11</v>
      </c>
      <c r="L26" s="16" t="str">
        <f t="shared" si="12"/>
        <v>เสี่ยง/มีปัญหา</v>
      </c>
      <c r="M26" s="68">
        <f>input3!AQ26</f>
        <v>7</v>
      </c>
      <c r="N26" s="16" t="str">
        <f t="shared" si="13"/>
        <v>ปกติ</v>
      </c>
      <c r="O26" s="9">
        <f>input3!AS26</f>
        <v>8</v>
      </c>
      <c r="P26" s="15" t="str">
        <f t="shared" si="14"/>
        <v>ไม่มีจุดแข็ง</v>
      </c>
      <c r="Q26" s="7">
        <f t="shared" si="15"/>
        <v>44</v>
      </c>
      <c r="R26" s="11">
        <f t="shared" si="16"/>
        <v>44</v>
      </c>
      <c r="S26" s="59" t="str">
        <f t="shared" si="17"/>
        <v>ปกติ</v>
      </c>
    </row>
    <row r="27" spans="1:19" ht="20.25">
      <c r="A27" s="47" t="s">
        <v>65</v>
      </c>
      <c r="B27" s="59" t="str">
        <f>input1!B27</f>
        <v>1/7</v>
      </c>
      <c r="C27" s="61">
        <f>input1!C27</f>
        <v>28494</v>
      </c>
      <c r="D27" s="62" t="str">
        <f>input1!D27</f>
        <v>ด.ช.ศุภณัฎฐ์  กันตวัฒน์สกุล</v>
      </c>
      <c r="E27" s="4">
        <f>input1!E27</f>
        <v>1</v>
      </c>
      <c r="F27" s="66" t="str">
        <f t="shared" si="9"/>
        <v>ชาย</v>
      </c>
      <c r="G27" s="25">
        <f>input3!AF27</f>
        <v>9</v>
      </c>
      <c r="H27" s="16" t="str">
        <f t="shared" si="10"/>
        <v>ปกติ</v>
      </c>
      <c r="I27" s="65">
        <f>input3!AI27</f>
        <v>7</v>
      </c>
      <c r="J27" s="16" t="str">
        <f t="shared" si="11"/>
        <v>ปกติ</v>
      </c>
      <c r="K27" s="17">
        <f>input3!AM27</f>
        <v>8</v>
      </c>
      <c r="L27" s="16" t="str">
        <f t="shared" si="12"/>
        <v>ปกติ</v>
      </c>
      <c r="M27" s="65">
        <f>input3!AQ27</f>
        <v>9</v>
      </c>
      <c r="N27" s="16" t="str">
        <f t="shared" si="13"/>
        <v>ปกติ</v>
      </c>
      <c r="O27" s="17">
        <f>input3!AS27</f>
        <v>13</v>
      </c>
      <c r="P27" s="15" t="str">
        <f t="shared" si="14"/>
        <v>มีจุดแข็ง</v>
      </c>
      <c r="Q27" s="7">
        <f t="shared" si="15"/>
        <v>46</v>
      </c>
      <c r="R27" s="11">
        <f t="shared" si="16"/>
        <v>46</v>
      </c>
      <c r="S27" s="59" t="str">
        <f t="shared" si="17"/>
        <v>ปกติ</v>
      </c>
    </row>
    <row r="28" spans="1:19" ht="21" thickBot="1">
      <c r="A28" s="50" t="s">
        <v>66</v>
      </c>
      <c r="B28" s="60" t="str">
        <f>input1!B28</f>
        <v>1/7</v>
      </c>
      <c r="C28" s="69">
        <f>input1!C28</f>
        <v>28495</v>
      </c>
      <c r="D28" s="70" t="str">
        <f>input1!D28</f>
        <v>ด.ช.ศุภวิชญ์  แก้วพริ้ง</v>
      </c>
      <c r="E28" s="30">
        <f>input1!E28</f>
        <v>1</v>
      </c>
      <c r="F28" s="71" t="str">
        <f t="shared" si="9"/>
        <v>ชาย</v>
      </c>
      <c r="G28" s="13">
        <f>input3!AF28</f>
        <v>9</v>
      </c>
      <c r="H28" s="21" t="str">
        <f t="shared" si="10"/>
        <v>ปกติ</v>
      </c>
      <c r="I28" s="73">
        <f>input3!AI28</f>
        <v>6</v>
      </c>
      <c r="J28" s="21" t="str">
        <f t="shared" si="11"/>
        <v>ปกติ</v>
      </c>
      <c r="K28" s="22">
        <f>input3!AM28</f>
        <v>8</v>
      </c>
      <c r="L28" s="21" t="str">
        <f t="shared" si="12"/>
        <v>ปกติ</v>
      </c>
      <c r="M28" s="73">
        <f>input3!AQ28</f>
        <v>8</v>
      </c>
      <c r="N28" s="21" t="str">
        <f t="shared" si="13"/>
        <v>ปกติ</v>
      </c>
      <c r="O28" s="22">
        <f>input3!AS28</f>
        <v>10</v>
      </c>
      <c r="P28" s="20" t="str">
        <f t="shared" si="14"/>
        <v>ไม่มีจุดแข็ง</v>
      </c>
      <c r="Q28" s="8">
        <f t="shared" si="15"/>
        <v>41</v>
      </c>
      <c r="R28" s="24">
        <f t="shared" si="16"/>
        <v>41</v>
      </c>
      <c r="S28" s="60" t="str">
        <f t="shared" si="17"/>
        <v>ปกติ</v>
      </c>
    </row>
    <row r="29" spans="1:19" ht="20.25">
      <c r="A29" s="58" t="s">
        <v>67</v>
      </c>
      <c r="B29" s="59" t="str">
        <f>input1!B29</f>
        <v>1/7</v>
      </c>
      <c r="C29" s="61">
        <f>input1!C29</f>
        <v>28496</v>
      </c>
      <c r="D29" s="62" t="str">
        <f>input1!D29</f>
        <v>ด.ช.แสงชัย  สวัสดิภาพ</v>
      </c>
      <c r="E29" s="4">
        <f>input1!E29</f>
        <v>1</v>
      </c>
      <c r="F29" s="74" t="str">
        <f t="shared" si="9"/>
        <v>ชาย</v>
      </c>
      <c r="G29" s="25">
        <f>input3!AF29</f>
        <v>7</v>
      </c>
      <c r="H29" s="16" t="str">
        <f t="shared" si="10"/>
        <v>ปกติ</v>
      </c>
      <c r="I29" s="65">
        <f>input3!AI29</f>
        <v>8</v>
      </c>
      <c r="J29" s="16" t="str">
        <f t="shared" si="11"/>
        <v>ปกติ</v>
      </c>
      <c r="K29" s="17">
        <f>input3!AM29</f>
        <v>7</v>
      </c>
      <c r="L29" s="16" t="str">
        <f t="shared" si="12"/>
        <v>ปกติ</v>
      </c>
      <c r="M29" s="65">
        <f>input3!AQ29</f>
        <v>7</v>
      </c>
      <c r="N29" s="16" t="str">
        <f t="shared" si="13"/>
        <v>ปกติ</v>
      </c>
      <c r="O29" s="17">
        <f>input3!AS29</f>
        <v>10</v>
      </c>
      <c r="P29" s="15" t="str">
        <f t="shared" si="14"/>
        <v>ไม่มีจุดแข็ง</v>
      </c>
      <c r="Q29" s="4">
        <f t="shared" si="15"/>
        <v>39</v>
      </c>
      <c r="R29" s="19">
        <f t="shared" si="16"/>
        <v>39</v>
      </c>
      <c r="S29" s="59" t="str">
        <f t="shared" si="17"/>
        <v>ปกติ</v>
      </c>
    </row>
    <row r="30" spans="1:19" ht="20.25">
      <c r="A30" s="48" t="s">
        <v>68</v>
      </c>
      <c r="B30" s="59" t="str">
        <f>input1!B30</f>
        <v>1/7</v>
      </c>
      <c r="C30" s="61">
        <f>input1!C30</f>
        <v>28497</v>
      </c>
      <c r="D30" s="62" t="str">
        <f>input1!D30</f>
        <v>ด.ช.อภิสิทธิ์  อักษรชัย</v>
      </c>
      <c r="E30" s="4">
        <f>input1!E30</f>
        <v>1</v>
      </c>
      <c r="F30" s="66" t="str">
        <f t="shared" si="9"/>
        <v>ชาย</v>
      </c>
      <c r="G30" s="25">
        <f>input3!AF30</f>
        <v>12</v>
      </c>
      <c r="H30" s="16" t="str">
        <f t="shared" si="10"/>
        <v>เสี่ยง/มีปัญหา</v>
      </c>
      <c r="I30" s="65">
        <f>input3!AI30</f>
        <v>8</v>
      </c>
      <c r="J30" s="16" t="str">
        <f t="shared" si="11"/>
        <v>ปกติ</v>
      </c>
      <c r="K30" s="17">
        <f>input3!AM30</f>
        <v>13</v>
      </c>
      <c r="L30" s="16" t="str">
        <f t="shared" si="12"/>
        <v>เสี่ยง/มีปัญหา</v>
      </c>
      <c r="M30" s="65">
        <f>input3!AQ30</f>
        <v>8</v>
      </c>
      <c r="N30" s="16" t="str">
        <f t="shared" si="13"/>
        <v>ปกติ</v>
      </c>
      <c r="O30" s="17">
        <f>input3!AS30</f>
        <v>8</v>
      </c>
      <c r="P30" s="15" t="str">
        <f t="shared" si="14"/>
        <v>ไม่มีจุดแข็ง</v>
      </c>
      <c r="Q30" s="7">
        <f t="shared" si="15"/>
        <v>49</v>
      </c>
      <c r="R30" s="11">
        <f t="shared" si="16"/>
        <v>49</v>
      </c>
      <c r="S30" s="59" t="str">
        <f t="shared" si="17"/>
        <v>เสี่ยง/มีปัญหา</v>
      </c>
    </row>
    <row r="31" spans="1:19" ht="20.25">
      <c r="A31" s="49" t="s">
        <v>69</v>
      </c>
      <c r="B31" s="59" t="str">
        <f>input1!B31</f>
        <v>1/7</v>
      </c>
      <c r="C31" s="61">
        <f>input1!C31</f>
        <v>28498</v>
      </c>
      <c r="D31" s="62" t="str">
        <f>input1!D31</f>
        <v>ด.ญ.กาญจนา  ชะนา</v>
      </c>
      <c r="E31" s="4">
        <f>input1!E31</f>
        <v>2</v>
      </c>
      <c r="F31" s="66" t="str">
        <f t="shared" si="9"/>
        <v>หญิง</v>
      </c>
      <c r="G31" s="12">
        <f>input3!AF31</f>
        <v>5</v>
      </c>
      <c r="H31" s="16" t="str">
        <f t="shared" si="10"/>
        <v>ปกติ</v>
      </c>
      <c r="I31" s="68">
        <f>input3!AI31</f>
        <v>5</v>
      </c>
      <c r="J31" s="16" t="str">
        <f t="shared" si="11"/>
        <v>ปกติ</v>
      </c>
      <c r="K31" s="9">
        <f>input3!AM31</f>
        <v>5</v>
      </c>
      <c r="L31" s="16" t="str">
        <f t="shared" si="12"/>
        <v>ปกติ</v>
      </c>
      <c r="M31" s="68">
        <f>input3!AQ31</f>
        <v>8</v>
      </c>
      <c r="N31" s="16" t="str">
        <f t="shared" si="13"/>
        <v>ปกติ</v>
      </c>
      <c r="O31" s="9">
        <f>input3!AS31</f>
        <v>13</v>
      </c>
      <c r="P31" s="15" t="str">
        <f t="shared" si="14"/>
        <v>มีจุดแข็ง</v>
      </c>
      <c r="Q31" s="7">
        <f t="shared" si="15"/>
        <v>36</v>
      </c>
      <c r="R31" s="11">
        <f t="shared" si="16"/>
        <v>36</v>
      </c>
      <c r="S31" s="59" t="str">
        <f t="shared" si="17"/>
        <v>ปกติ</v>
      </c>
    </row>
    <row r="32" spans="1:19" ht="20.25">
      <c r="A32" s="47" t="s">
        <v>70</v>
      </c>
      <c r="B32" s="59" t="str">
        <f>input1!B32</f>
        <v>1/7</v>
      </c>
      <c r="C32" s="61">
        <f>input1!C32</f>
        <v>28499</v>
      </c>
      <c r="D32" s="62" t="str">
        <f>input1!D32</f>
        <v>ด.ญ.กิติยาภรณ์  โพธิ์ไพร</v>
      </c>
      <c r="E32" s="4">
        <f>input1!E32</f>
        <v>2</v>
      </c>
      <c r="F32" s="66" t="str">
        <f t="shared" si="9"/>
        <v>หญิง</v>
      </c>
      <c r="G32" s="25">
        <f>input3!AF32</f>
        <v>9</v>
      </c>
      <c r="H32" s="16" t="str">
        <f t="shared" si="10"/>
        <v>ปกติ</v>
      </c>
      <c r="I32" s="65">
        <f>input3!AI32</f>
        <v>7</v>
      </c>
      <c r="J32" s="16" t="str">
        <f t="shared" si="11"/>
        <v>ปกติ</v>
      </c>
      <c r="K32" s="17">
        <f>input3!AM32</f>
        <v>9</v>
      </c>
      <c r="L32" s="16" t="str">
        <f t="shared" si="12"/>
        <v>ปกติ</v>
      </c>
      <c r="M32" s="65">
        <f>input3!AQ32</f>
        <v>8</v>
      </c>
      <c r="N32" s="16" t="str">
        <f t="shared" si="13"/>
        <v>ปกติ</v>
      </c>
      <c r="O32" s="17">
        <f>input3!AS32</f>
        <v>15</v>
      </c>
      <c r="P32" s="15" t="str">
        <f t="shared" si="14"/>
        <v>มีจุดแข็ง</v>
      </c>
      <c r="Q32" s="7">
        <f t="shared" si="15"/>
        <v>48</v>
      </c>
      <c r="R32" s="11">
        <f t="shared" si="16"/>
        <v>48</v>
      </c>
      <c r="S32" s="59" t="str">
        <f t="shared" si="17"/>
        <v>ปกติ</v>
      </c>
    </row>
    <row r="33" spans="1:19" ht="21" thickBot="1">
      <c r="A33" s="50" t="s">
        <v>71</v>
      </c>
      <c r="B33" s="60" t="str">
        <f>input1!B33</f>
        <v>1/7</v>
      </c>
      <c r="C33" s="69">
        <f>input1!C33</f>
        <v>28500</v>
      </c>
      <c r="D33" s="70" t="str">
        <f>input1!D33</f>
        <v>ด.ญ.ชนากานต์  แสงสวน</v>
      </c>
      <c r="E33" s="30">
        <f>input1!E33</f>
        <v>2</v>
      </c>
      <c r="F33" s="71" t="str">
        <f t="shared" si="9"/>
        <v>หญิง</v>
      </c>
      <c r="G33" s="13">
        <f>input3!AF33</f>
        <v>7</v>
      </c>
      <c r="H33" s="21" t="str">
        <f t="shared" si="10"/>
        <v>ปกติ</v>
      </c>
      <c r="I33" s="73">
        <f>input3!AI33</f>
        <v>5</v>
      </c>
      <c r="J33" s="21" t="str">
        <f t="shared" si="11"/>
        <v>ปกติ</v>
      </c>
      <c r="K33" s="22">
        <f>input3!AM33</f>
        <v>10</v>
      </c>
      <c r="L33" s="21" t="str">
        <f t="shared" si="12"/>
        <v>ปกติ</v>
      </c>
      <c r="M33" s="73">
        <f>input3!AQ33</f>
        <v>7</v>
      </c>
      <c r="N33" s="21" t="str">
        <f t="shared" si="13"/>
        <v>ปกติ</v>
      </c>
      <c r="O33" s="22">
        <f>input3!AS33</f>
        <v>15</v>
      </c>
      <c r="P33" s="20" t="str">
        <f t="shared" si="14"/>
        <v>มีจุดแข็ง</v>
      </c>
      <c r="Q33" s="8">
        <f t="shared" si="15"/>
        <v>44</v>
      </c>
      <c r="R33" s="24">
        <f t="shared" si="16"/>
        <v>44</v>
      </c>
      <c r="S33" s="60" t="str">
        <f t="shared" si="17"/>
        <v>ปกติ</v>
      </c>
    </row>
    <row r="34" spans="1:19" ht="20.25">
      <c r="A34" s="58" t="s">
        <v>72</v>
      </c>
      <c r="B34" s="59" t="str">
        <f>input1!B34</f>
        <v>1/7</v>
      </c>
      <c r="C34" s="61">
        <f>input1!C34</f>
        <v>28501</v>
      </c>
      <c r="D34" s="62" t="str">
        <f>input1!D34</f>
        <v>ด.ญ.ฐิติพร  เนินไธสงค์</v>
      </c>
      <c r="E34" s="4">
        <f>input1!E34</f>
        <v>2</v>
      </c>
      <c r="F34" s="74" t="str">
        <f t="shared" si="9"/>
        <v>หญิง</v>
      </c>
      <c r="G34" s="25">
        <f>input3!AF34</f>
        <v>10</v>
      </c>
      <c r="H34" s="16" t="str">
        <f t="shared" si="10"/>
        <v>ปกติ</v>
      </c>
      <c r="I34" s="65">
        <f>input3!AI34</f>
        <v>9</v>
      </c>
      <c r="J34" s="16" t="str">
        <f t="shared" si="11"/>
        <v>ปกติ</v>
      </c>
      <c r="K34" s="17">
        <f>input3!AM34</f>
        <v>7</v>
      </c>
      <c r="L34" s="16" t="str">
        <f t="shared" si="12"/>
        <v>ปกติ</v>
      </c>
      <c r="M34" s="65">
        <f>input3!AQ34</f>
        <v>9</v>
      </c>
      <c r="N34" s="16" t="str">
        <f t="shared" si="13"/>
        <v>ปกติ</v>
      </c>
      <c r="O34" s="17">
        <f>input3!AS34</f>
        <v>14</v>
      </c>
      <c r="P34" s="15" t="str">
        <f t="shared" si="14"/>
        <v>มีจุดแข็ง</v>
      </c>
      <c r="Q34" s="4">
        <f t="shared" si="15"/>
        <v>49</v>
      </c>
      <c r="R34" s="19">
        <f t="shared" si="16"/>
        <v>49</v>
      </c>
      <c r="S34" s="59" t="str">
        <f t="shared" si="17"/>
        <v>เสี่ยง/มีปัญหา</v>
      </c>
    </row>
    <row r="35" spans="1:19" ht="20.25">
      <c r="A35" s="48" t="s">
        <v>73</v>
      </c>
      <c r="B35" s="59" t="str">
        <f>input1!B35</f>
        <v>1/7</v>
      </c>
      <c r="C35" s="61">
        <f>input1!C35</f>
        <v>28502</v>
      </c>
      <c r="D35" s="62" t="str">
        <f>input1!D35</f>
        <v>ด.ญ.ธัญวรัตน์  ยานปิน</v>
      </c>
      <c r="E35" s="4">
        <f>input1!E35</f>
        <v>2</v>
      </c>
      <c r="F35" s="66" t="str">
        <f t="shared" si="9"/>
        <v>หญิง</v>
      </c>
      <c r="G35" s="25">
        <f>input3!AF35</f>
        <v>8</v>
      </c>
      <c r="H35" s="16" t="str">
        <f t="shared" si="10"/>
        <v>ปกติ</v>
      </c>
      <c r="I35" s="65">
        <f>input3!AI35</f>
        <v>9</v>
      </c>
      <c r="J35" s="16" t="str">
        <f t="shared" si="11"/>
        <v>ปกติ</v>
      </c>
      <c r="K35" s="17">
        <f>input3!AM35</f>
        <v>9</v>
      </c>
      <c r="L35" s="16" t="str">
        <f t="shared" si="12"/>
        <v>ปกติ</v>
      </c>
      <c r="M35" s="65">
        <f>input3!AQ35</f>
        <v>12</v>
      </c>
      <c r="N35" s="16" t="str">
        <f t="shared" si="13"/>
        <v>เสี่ยง/มีปัญหา</v>
      </c>
      <c r="O35" s="17">
        <f>input3!AS35</f>
        <v>14</v>
      </c>
      <c r="P35" s="15" t="str">
        <f t="shared" si="14"/>
        <v>มีจุดแข็ง</v>
      </c>
      <c r="Q35" s="7">
        <f t="shared" si="15"/>
        <v>52</v>
      </c>
      <c r="R35" s="11">
        <f t="shared" si="16"/>
        <v>52</v>
      </c>
      <c r="S35" s="59" t="str">
        <f t="shared" si="17"/>
        <v>เสี่ยง/มีปัญหา</v>
      </c>
    </row>
    <row r="36" spans="1:19" ht="20.25">
      <c r="A36" s="49" t="s">
        <v>74</v>
      </c>
      <c r="B36" s="59" t="str">
        <f>input1!B36</f>
        <v>1/7</v>
      </c>
      <c r="C36" s="61">
        <f>input1!C36</f>
        <v>28503</v>
      </c>
      <c r="D36" s="62" t="str">
        <f>input1!D36</f>
        <v>ด.ญ.น้ำฝน  วงษ์สนอง</v>
      </c>
      <c r="E36" s="4">
        <f>input1!E36</f>
        <v>2</v>
      </c>
      <c r="F36" s="66" t="str">
        <f t="shared" si="9"/>
        <v>หญิง</v>
      </c>
      <c r="G36" s="12">
        <f>input3!AF36</f>
        <v>10</v>
      </c>
      <c r="H36" s="16" t="str">
        <f t="shared" si="10"/>
        <v>ปกติ</v>
      </c>
      <c r="I36" s="68">
        <f>input3!AI36</f>
        <v>6</v>
      </c>
      <c r="J36" s="16" t="str">
        <f t="shared" si="11"/>
        <v>ปกติ</v>
      </c>
      <c r="K36" s="9">
        <f>input3!AM36</f>
        <v>11</v>
      </c>
      <c r="L36" s="16" t="str">
        <f t="shared" si="12"/>
        <v>เสี่ยง/มีปัญหา</v>
      </c>
      <c r="M36" s="68">
        <f>input3!AQ36</f>
        <v>9</v>
      </c>
      <c r="N36" s="16" t="str">
        <f t="shared" si="13"/>
        <v>ปกติ</v>
      </c>
      <c r="O36" s="9">
        <f>input3!AS36</f>
        <v>13</v>
      </c>
      <c r="P36" s="15" t="str">
        <f t="shared" si="14"/>
        <v>มีจุดแข็ง</v>
      </c>
      <c r="Q36" s="7">
        <f t="shared" si="15"/>
        <v>49</v>
      </c>
      <c r="R36" s="11">
        <f t="shared" si="16"/>
        <v>49</v>
      </c>
      <c r="S36" s="59" t="str">
        <f t="shared" si="17"/>
        <v>เสี่ยง/มีปัญหา</v>
      </c>
    </row>
    <row r="37" spans="1:19" ht="20.25">
      <c r="A37" s="47" t="s">
        <v>75</v>
      </c>
      <c r="B37" s="59" t="str">
        <f>input1!B37</f>
        <v>1/7</v>
      </c>
      <c r="C37" s="61">
        <f>input1!C37</f>
        <v>28504</v>
      </c>
      <c r="D37" s="62" t="str">
        <f>input1!D37</f>
        <v>ด.ญ.ปวีณา  งามสมนึก</v>
      </c>
      <c r="E37" s="4">
        <f>input1!E37</f>
        <v>2</v>
      </c>
      <c r="F37" s="66" t="str">
        <f t="shared" si="9"/>
        <v>หญิง</v>
      </c>
      <c r="G37" s="25">
        <f>input3!AF37</f>
        <v>8</v>
      </c>
      <c r="H37" s="16" t="str">
        <f t="shared" si="10"/>
        <v>ปกติ</v>
      </c>
      <c r="I37" s="65">
        <f>input3!AI37</f>
        <v>5</v>
      </c>
      <c r="J37" s="16" t="str">
        <f t="shared" si="11"/>
        <v>ปกติ</v>
      </c>
      <c r="K37" s="17">
        <f>input3!AM37</f>
        <v>5</v>
      </c>
      <c r="L37" s="16" t="str">
        <f t="shared" si="12"/>
        <v>ปกติ</v>
      </c>
      <c r="M37" s="65">
        <f>input3!AQ37</f>
        <v>7</v>
      </c>
      <c r="N37" s="16" t="str">
        <f t="shared" si="13"/>
        <v>ปกติ</v>
      </c>
      <c r="O37" s="17">
        <f>input3!AS37</f>
        <v>13</v>
      </c>
      <c r="P37" s="15" t="str">
        <f t="shared" si="14"/>
        <v>มีจุดแข็ง</v>
      </c>
      <c r="Q37" s="7">
        <f t="shared" si="15"/>
        <v>38</v>
      </c>
      <c r="R37" s="11">
        <f t="shared" si="16"/>
        <v>38</v>
      </c>
      <c r="S37" s="59" t="str">
        <f t="shared" si="17"/>
        <v>ปกติ</v>
      </c>
    </row>
    <row r="38" spans="1:19" ht="21" thickBot="1">
      <c r="A38" s="50" t="s">
        <v>76</v>
      </c>
      <c r="B38" s="60" t="str">
        <f>input1!B38</f>
        <v>1/7</v>
      </c>
      <c r="C38" s="69">
        <f>input1!C38</f>
        <v>28505</v>
      </c>
      <c r="D38" s="70" t="str">
        <f>input1!D38</f>
        <v>ด.ญ.พรไพลิน  เครือยศ</v>
      </c>
      <c r="E38" s="30">
        <f>input1!E38</f>
        <v>2</v>
      </c>
      <c r="F38" s="71" t="str">
        <f t="shared" si="9"/>
        <v>หญิง</v>
      </c>
      <c r="G38" s="13">
        <f>input3!AF38</f>
        <v>7</v>
      </c>
      <c r="H38" s="21" t="str">
        <f t="shared" si="10"/>
        <v>ปกติ</v>
      </c>
      <c r="I38" s="73">
        <f>input3!AI38</f>
        <v>8</v>
      </c>
      <c r="J38" s="21" t="str">
        <f t="shared" si="11"/>
        <v>ปกติ</v>
      </c>
      <c r="K38" s="22">
        <f>input3!AM38</f>
        <v>9</v>
      </c>
      <c r="L38" s="21" t="str">
        <f t="shared" si="12"/>
        <v>ปกติ</v>
      </c>
      <c r="M38" s="73">
        <f>input3!AQ38</f>
        <v>8</v>
      </c>
      <c r="N38" s="21" t="str">
        <f t="shared" si="13"/>
        <v>ปกติ</v>
      </c>
      <c r="O38" s="22">
        <f>input3!AS38</f>
        <v>10</v>
      </c>
      <c r="P38" s="20" t="str">
        <f t="shared" si="14"/>
        <v>ไม่มีจุดแข็ง</v>
      </c>
      <c r="Q38" s="8">
        <f t="shared" si="15"/>
        <v>42</v>
      </c>
      <c r="R38" s="24">
        <f t="shared" si="16"/>
        <v>42</v>
      </c>
      <c r="S38" s="60" t="str">
        <f t="shared" si="17"/>
        <v>ปกติ</v>
      </c>
    </row>
    <row r="39" spans="1:19" ht="20.25">
      <c r="A39" s="58" t="s">
        <v>77</v>
      </c>
      <c r="B39" s="59" t="str">
        <f>input1!B39</f>
        <v>1/7</v>
      </c>
      <c r="C39" s="61">
        <f>input1!C39</f>
        <v>28506</v>
      </c>
      <c r="D39" s="62" t="str">
        <f>input1!D39</f>
        <v>ด.ญ.พรรณพัชร  แตงเกิด</v>
      </c>
      <c r="E39" s="4">
        <f>input1!E39</f>
        <v>2</v>
      </c>
      <c r="F39" s="74" t="str">
        <f t="shared" si="9"/>
        <v>หญิง</v>
      </c>
      <c r="G39" s="25">
        <f>input3!AF39</f>
        <v>7</v>
      </c>
      <c r="H39" s="16" t="str">
        <f t="shared" si="10"/>
        <v>ปกติ</v>
      </c>
      <c r="I39" s="65">
        <f>input3!AI39</f>
        <v>7</v>
      </c>
      <c r="J39" s="16" t="str">
        <f t="shared" si="11"/>
        <v>ปกติ</v>
      </c>
      <c r="K39" s="17">
        <f>input3!AM39</f>
        <v>8</v>
      </c>
      <c r="L39" s="16" t="str">
        <f t="shared" si="12"/>
        <v>ปกติ</v>
      </c>
      <c r="M39" s="65">
        <f>input3!AQ39</f>
        <v>7</v>
      </c>
      <c r="N39" s="16" t="str">
        <f t="shared" si="13"/>
        <v>ปกติ</v>
      </c>
      <c r="O39" s="17">
        <f>input3!AS39</f>
        <v>11</v>
      </c>
      <c r="P39" s="15" t="str">
        <f t="shared" si="14"/>
        <v>มีจุดแข็ง</v>
      </c>
      <c r="Q39" s="4">
        <f t="shared" si="15"/>
        <v>40</v>
      </c>
      <c r="R39" s="19">
        <f t="shared" si="16"/>
        <v>40</v>
      </c>
      <c r="S39" s="59" t="str">
        <f t="shared" si="17"/>
        <v>ปกติ</v>
      </c>
    </row>
    <row r="40" spans="1:19" ht="20.25">
      <c r="A40" s="48" t="s">
        <v>78</v>
      </c>
      <c r="B40" s="59" t="str">
        <f>input1!B40</f>
        <v>1/7</v>
      </c>
      <c r="C40" s="61">
        <f>input1!C40</f>
        <v>28507</v>
      </c>
      <c r="D40" s="62" t="str">
        <f>input1!D40</f>
        <v>ด.ญ.พัชราภรณ์  ชาวนา</v>
      </c>
      <c r="E40" s="4">
        <f>input1!E40</f>
        <v>2</v>
      </c>
      <c r="F40" s="66" t="str">
        <f t="shared" si="9"/>
        <v>หญิง</v>
      </c>
      <c r="G40" s="25">
        <f>input3!AF40</f>
        <v>8</v>
      </c>
      <c r="H40" s="16" t="str">
        <f t="shared" si="10"/>
        <v>ปกติ</v>
      </c>
      <c r="I40" s="65">
        <f>input3!AI40</f>
        <v>8</v>
      </c>
      <c r="J40" s="16" t="str">
        <f t="shared" si="11"/>
        <v>ปกติ</v>
      </c>
      <c r="K40" s="17">
        <f>input3!AM40</f>
        <v>8</v>
      </c>
      <c r="L40" s="16" t="str">
        <f t="shared" si="12"/>
        <v>ปกติ</v>
      </c>
      <c r="M40" s="65">
        <f>input3!AQ40</f>
        <v>5</v>
      </c>
      <c r="N40" s="16" t="str">
        <f t="shared" si="13"/>
        <v>ปกติ</v>
      </c>
      <c r="O40" s="17">
        <f>input3!AS40</f>
        <v>13</v>
      </c>
      <c r="P40" s="15" t="str">
        <f t="shared" si="14"/>
        <v>มีจุดแข็ง</v>
      </c>
      <c r="Q40" s="7">
        <f t="shared" si="15"/>
        <v>42</v>
      </c>
      <c r="R40" s="11">
        <f t="shared" si="16"/>
        <v>42</v>
      </c>
      <c r="S40" s="59" t="str">
        <f t="shared" si="17"/>
        <v>ปกติ</v>
      </c>
    </row>
    <row r="41" spans="1:19" ht="20.25">
      <c r="A41" s="49" t="s">
        <v>79</v>
      </c>
      <c r="B41" s="59" t="str">
        <f>input1!B41</f>
        <v>1/7</v>
      </c>
      <c r="C41" s="61">
        <f>input1!C41</f>
        <v>28508</v>
      </c>
      <c r="D41" s="62" t="str">
        <f>input1!D41</f>
        <v>ด.ญ.ฟารีดาห์  คันธทรัพย์</v>
      </c>
      <c r="E41" s="4">
        <f>input1!E41</f>
        <v>2</v>
      </c>
      <c r="F41" s="66" t="str">
        <f t="shared" si="9"/>
        <v>หญิง</v>
      </c>
      <c r="G41" s="12">
        <f>input3!AF41</f>
        <v>11</v>
      </c>
      <c r="H41" s="16" t="str">
        <f t="shared" si="10"/>
        <v>เสี่ยง/มีปัญหา</v>
      </c>
      <c r="I41" s="68">
        <f>input3!AI41</f>
        <v>6</v>
      </c>
      <c r="J41" s="16" t="str">
        <f t="shared" si="11"/>
        <v>ปกติ</v>
      </c>
      <c r="K41" s="9">
        <f>input3!AM41</f>
        <v>7</v>
      </c>
      <c r="L41" s="16" t="str">
        <f t="shared" si="12"/>
        <v>ปกติ</v>
      </c>
      <c r="M41" s="68">
        <f>input3!AQ41</f>
        <v>11</v>
      </c>
      <c r="N41" s="16" t="str">
        <f t="shared" si="13"/>
        <v>เสี่ยง/มีปัญหา</v>
      </c>
      <c r="O41" s="9">
        <f>input3!AS41</f>
        <v>14</v>
      </c>
      <c r="P41" s="15" t="str">
        <f t="shared" si="14"/>
        <v>มีจุดแข็ง</v>
      </c>
      <c r="Q41" s="7">
        <f t="shared" si="15"/>
        <v>49</v>
      </c>
      <c r="R41" s="11">
        <f t="shared" si="16"/>
        <v>49</v>
      </c>
      <c r="S41" s="59" t="str">
        <f t="shared" si="17"/>
        <v>เสี่ยง/มีปัญหา</v>
      </c>
    </row>
    <row r="42" spans="1:19" ht="20.25">
      <c r="A42" s="47" t="s">
        <v>80</v>
      </c>
      <c r="B42" s="59" t="str">
        <f>input1!B42</f>
        <v>1/7</v>
      </c>
      <c r="C42" s="61">
        <f>input1!C42</f>
        <v>28509</v>
      </c>
      <c r="D42" s="62" t="str">
        <f>input1!D42</f>
        <v>ด.ญ.พิมพ์ลภัส  กลางโยธี</v>
      </c>
      <c r="E42" s="4">
        <f>input1!E42</f>
        <v>2</v>
      </c>
      <c r="F42" s="66" t="str">
        <f t="shared" si="9"/>
        <v>หญิง</v>
      </c>
      <c r="G42" s="25">
        <f>input3!AF42</f>
        <v>6</v>
      </c>
      <c r="H42" s="16" t="str">
        <f t="shared" si="10"/>
        <v>ปกติ</v>
      </c>
      <c r="I42" s="65">
        <f>input3!AI42</f>
        <v>7</v>
      </c>
      <c r="J42" s="16" t="str">
        <f t="shared" si="11"/>
        <v>ปกติ</v>
      </c>
      <c r="K42" s="17">
        <f>input3!AM42</f>
        <v>8</v>
      </c>
      <c r="L42" s="16" t="str">
        <f t="shared" si="12"/>
        <v>ปกติ</v>
      </c>
      <c r="M42" s="65">
        <f>input3!AQ42</f>
        <v>8</v>
      </c>
      <c r="N42" s="16" t="str">
        <f t="shared" si="13"/>
        <v>ปกติ</v>
      </c>
      <c r="O42" s="17">
        <f>input3!AS42</f>
        <v>15</v>
      </c>
      <c r="P42" s="15" t="str">
        <f t="shared" si="14"/>
        <v>มีจุดแข็ง</v>
      </c>
      <c r="Q42" s="7">
        <f t="shared" si="15"/>
        <v>44</v>
      </c>
      <c r="R42" s="11">
        <f t="shared" si="16"/>
        <v>44</v>
      </c>
      <c r="S42" s="59" t="str">
        <f t="shared" si="17"/>
        <v>ปกติ</v>
      </c>
    </row>
    <row r="43" spans="1:19" ht="21" thickBot="1">
      <c r="A43" s="50" t="s">
        <v>81</v>
      </c>
      <c r="B43" s="60" t="str">
        <f>input1!B43</f>
        <v>1/7</v>
      </c>
      <c r="C43" s="69">
        <f>input1!C43</f>
        <v>28510</v>
      </c>
      <c r="D43" s="70" t="str">
        <f>input1!D43</f>
        <v>ด.ญ.เพ็ชรรัตน์  ราชฉวาง</v>
      </c>
      <c r="E43" s="30">
        <f>input1!E43</f>
        <v>2</v>
      </c>
      <c r="F43" s="71" t="str">
        <f t="shared" si="9"/>
        <v>หญิง</v>
      </c>
      <c r="G43" s="13">
        <f>input3!AF43</f>
        <v>6</v>
      </c>
      <c r="H43" s="21" t="str">
        <f t="shared" si="10"/>
        <v>ปกติ</v>
      </c>
      <c r="I43" s="73">
        <f>input3!AI43</f>
        <v>7</v>
      </c>
      <c r="J43" s="21" t="str">
        <f t="shared" si="11"/>
        <v>ปกติ</v>
      </c>
      <c r="K43" s="22">
        <f>input3!AM43</f>
        <v>8</v>
      </c>
      <c r="L43" s="21" t="str">
        <f t="shared" si="12"/>
        <v>ปกติ</v>
      </c>
      <c r="M43" s="73">
        <f>input3!AQ43</f>
        <v>7</v>
      </c>
      <c r="N43" s="21" t="str">
        <f t="shared" si="13"/>
        <v>ปกติ</v>
      </c>
      <c r="O43" s="22">
        <f>input3!AS43</f>
        <v>14</v>
      </c>
      <c r="P43" s="20" t="str">
        <f t="shared" si="14"/>
        <v>มีจุดแข็ง</v>
      </c>
      <c r="Q43" s="8">
        <f t="shared" si="15"/>
        <v>42</v>
      </c>
      <c r="R43" s="24">
        <f t="shared" si="16"/>
        <v>42</v>
      </c>
      <c r="S43" s="60" t="str">
        <f t="shared" si="17"/>
        <v>ปกติ</v>
      </c>
    </row>
    <row r="44" spans="1:19" ht="20.25">
      <c r="A44" s="58" t="s">
        <v>82</v>
      </c>
      <c r="B44" s="59" t="str">
        <f>input1!B44</f>
        <v>1/7</v>
      </c>
      <c r="C44" s="61">
        <f>input1!C44</f>
        <v>28511</v>
      </c>
      <c r="D44" s="62" t="str">
        <f>input1!D44</f>
        <v>ด.ญ.ภาวินี  ซามาตร</v>
      </c>
      <c r="E44" s="4">
        <f>input1!E44</f>
        <v>2</v>
      </c>
      <c r="F44" s="74" t="str">
        <f t="shared" si="9"/>
        <v>หญิง</v>
      </c>
      <c r="G44" s="25">
        <f>input3!AF44</f>
        <v>5</v>
      </c>
      <c r="H44" s="16" t="str">
        <f t="shared" si="10"/>
        <v>ปกติ</v>
      </c>
      <c r="I44" s="65">
        <f>input3!AI44</f>
        <v>5</v>
      </c>
      <c r="J44" s="16" t="str">
        <f t="shared" si="11"/>
        <v>ปกติ</v>
      </c>
      <c r="K44" s="17">
        <f>input3!AM44</f>
        <v>5</v>
      </c>
      <c r="L44" s="16" t="str">
        <f t="shared" si="12"/>
        <v>ปกติ</v>
      </c>
      <c r="M44" s="65">
        <f>input3!AQ44</f>
        <v>10</v>
      </c>
      <c r="N44" s="16" t="str">
        <f t="shared" si="13"/>
        <v>เสี่ยง/มีปัญหา</v>
      </c>
      <c r="O44" s="17">
        <f>input3!AS44</f>
        <v>14</v>
      </c>
      <c r="P44" s="15" t="str">
        <f t="shared" si="14"/>
        <v>มีจุดแข็ง</v>
      </c>
      <c r="Q44" s="4">
        <f t="shared" si="15"/>
        <v>39</v>
      </c>
      <c r="R44" s="19">
        <f t="shared" si="16"/>
        <v>39</v>
      </c>
      <c r="S44" s="59" t="str">
        <f t="shared" si="17"/>
        <v>ปกติ</v>
      </c>
    </row>
    <row r="45" spans="1:19" ht="20.25">
      <c r="A45" s="48" t="s">
        <v>83</v>
      </c>
      <c r="B45" s="59" t="str">
        <f>input1!B45</f>
        <v>1/7</v>
      </c>
      <c r="C45" s="61">
        <f>input1!C45</f>
        <v>28512</v>
      </c>
      <c r="D45" s="62" t="str">
        <f>input1!D45</f>
        <v>ด.ญ.มณีนันท์  สุขะ</v>
      </c>
      <c r="E45" s="4">
        <f>input1!E45</f>
        <v>2</v>
      </c>
      <c r="F45" s="66" t="str">
        <f t="shared" si="9"/>
        <v>หญิง</v>
      </c>
      <c r="G45" s="25">
        <f>input3!AF45</f>
        <v>7</v>
      </c>
      <c r="H45" s="16" t="str">
        <f t="shared" si="10"/>
        <v>ปกติ</v>
      </c>
      <c r="I45" s="65">
        <f>input3!AI45</f>
        <v>9</v>
      </c>
      <c r="J45" s="16" t="str">
        <f t="shared" si="11"/>
        <v>ปกติ</v>
      </c>
      <c r="K45" s="17">
        <f>input3!AM45</f>
        <v>14</v>
      </c>
      <c r="L45" s="16" t="str">
        <f t="shared" si="12"/>
        <v>เสี่ยง/มีปัญหา</v>
      </c>
      <c r="M45" s="65">
        <f>input3!AQ45</f>
        <v>8</v>
      </c>
      <c r="N45" s="16" t="str">
        <f t="shared" si="13"/>
        <v>ปกติ</v>
      </c>
      <c r="O45" s="17">
        <f>input3!AS45</f>
        <v>10</v>
      </c>
      <c r="P45" s="15" t="str">
        <f t="shared" si="14"/>
        <v>ไม่มีจุดแข็ง</v>
      </c>
      <c r="Q45" s="7">
        <f t="shared" si="15"/>
        <v>48</v>
      </c>
      <c r="R45" s="11">
        <f t="shared" si="16"/>
        <v>48</v>
      </c>
      <c r="S45" s="59" t="str">
        <f t="shared" si="17"/>
        <v>ปกติ</v>
      </c>
    </row>
    <row r="46" spans="1:19" ht="20.25">
      <c r="A46" s="49" t="s">
        <v>84</v>
      </c>
      <c r="B46" s="59" t="str">
        <f>input1!B46</f>
        <v>1/7</v>
      </c>
      <c r="C46" s="61">
        <f>input1!C46</f>
        <v>28513</v>
      </c>
      <c r="D46" s="62" t="str">
        <f>input1!D46</f>
        <v>ด.ญ.วรวรรณ  นาคสุวรรณ์</v>
      </c>
      <c r="E46" s="4">
        <f>input1!E46</f>
        <v>2</v>
      </c>
      <c r="F46" s="66" t="str">
        <f t="shared" si="9"/>
        <v>หญิง</v>
      </c>
      <c r="G46" s="12">
        <f>input3!AF46</f>
        <v>9</v>
      </c>
      <c r="H46" s="16" t="str">
        <f t="shared" si="10"/>
        <v>ปกติ</v>
      </c>
      <c r="I46" s="68">
        <f>input3!AI46</f>
        <v>9</v>
      </c>
      <c r="J46" s="16" t="str">
        <f t="shared" si="11"/>
        <v>ปกติ</v>
      </c>
      <c r="K46" s="9">
        <f>input3!AM46</f>
        <v>10</v>
      </c>
      <c r="L46" s="16" t="str">
        <f t="shared" si="12"/>
        <v>ปกติ</v>
      </c>
      <c r="M46" s="68">
        <f>input3!AQ46</f>
        <v>9</v>
      </c>
      <c r="N46" s="16" t="str">
        <f t="shared" si="13"/>
        <v>ปกติ</v>
      </c>
      <c r="O46" s="9">
        <f>input3!AS46</f>
        <v>11</v>
      </c>
      <c r="P46" s="15" t="str">
        <f t="shared" si="14"/>
        <v>มีจุดแข็ง</v>
      </c>
      <c r="Q46" s="7">
        <f t="shared" si="15"/>
        <v>48</v>
      </c>
      <c r="R46" s="11">
        <f t="shared" si="16"/>
        <v>48</v>
      </c>
      <c r="S46" s="59" t="str">
        <f t="shared" si="17"/>
        <v>ปกติ</v>
      </c>
    </row>
    <row r="47" spans="1:19" ht="20.25">
      <c r="A47" s="47" t="s">
        <v>85</v>
      </c>
      <c r="B47" s="59" t="str">
        <f>input1!B47</f>
        <v>1/7</v>
      </c>
      <c r="C47" s="61">
        <f>input1!C47</f>
        <v>28514</v>
      </c>
      <c r="D47" s="62" t="str">
        <f>input1!D47</f>
        <v>ด.ญ.วาสนา  สุขละม้าย</v>
      </c>
      <c r="E47" s="4">
        <f>input1!E47</f>
        <v>2</v>
      </c>
      <c r="F47" s="66" t="str">
        <f t="shared" si="9"/>
        <v>หญิง</v>
      </c>
      <c r="G47" s="25">
        <f>input3!AF47</f>
        <v>7</v>
      </c>
      <c r="H47" s="16" t="str">
        <f t="shared" si="10"/>
        <v>ปกติ</v>
      </c>
      <c r="I47" s="65">
        <f>input3!AI47</f>
        <v>6</v>
      </c>
      <c r="J47" s="16" t="str">
        <f t="shared" si="11"/>
        <v>ปกติ</v>
      </c>
      <c r="K47" s="17">
        <f>input3!AM47</f>
        <v>5</v>
      </c>
      <c r="L47" s="16" t="str">
        <f t="shared" si="12"/>
        <v>ปกติ</v>
      </c>
      <c r="M47" s="65">
        <f>input3!AQ47</f>
        <v>6</v>
      </c>
      <c r="N47" s="16" t="str">
        <f t="shared" si="13"/>
        <v>ปกติ</v>
      </c>
      <c r="O47" s="17">
        <f>input3!AS47</f>
        <v>14</v>
      </c>
      <c r="P47" s="15" t="str">
        <f t="shared" si="14"/>
        <v>มีจุดแข็ง</v>
      </c>
      <c r="Q47" s="7">
        <f t="shared" si="15"/>
        <v>38</v>
      </c>
      <c r="R47" s="11">
        <f t="shared" si="16"/>
        <v>38</v>
      </c>
      <c r="S47" s="59" t="str">
        <f t="shared" si="17"/>
        <v>ปกติ</v>
      </c>
    </row>
    <row r="48" spans="1:19" ht="21" thickBot="1">
      <c r="A48" s="50" t="s">
        <v>136</v>
      </c>
      <c r="B48" s="60" t="str">
        <f>input1!B48</f>
        <v>1/7</v>
      </c>
      <c r="C48" s="69">
        <f>input1!C48</f>
        <v>28515</v>
      </c>
      <c r="D48" s="70" t="str">
        <f>input1!D48</f>
        <v>ด.ญ.ศศิตญา  การะหงษ์</v>
      </c>
      <c r="E48" s="30">
        <f>input1!E48</f>
        <v>2</v>
      </c>
      <c r="F48" s="71" t="str">
        <f t="shared" si="9"/>
        <v>หญิง</v>
      </c>
      <c r="G48" s="13">
        <f>input3!AF48</f>
        <v>5</v>
      </c>
      <c r="H48" s="21" t="str">
        <f t="shared" si="10"/>
        <v>ปกติ</v>
      </c>
      <c r="I48" s="73">
        <f>input3!AI48</f>
        <v>5</v>
      </c>
      <c r="J48" s="21" t="str">
        <f t="shared" si="11"/>
        <v>ปกติ</v>
      </c>
      <c r="K48" s="22">
        <f>input3!AM48</f>
        <v>5</v>
      </c>
      <c r="L48" s="21" t="str">
        <f t="shared" si="12"/>
        <v>ปกติ</v>
      </c>
      <c r="M48" s="73">
        <f>input3!AQ48</f>
        <v>10</v>
      </c>
      <c r="N48" s="21" t="str">
        <f t="shared" si="13"/>
        <v>เสี่ยง/มีปัญหา</v>
      </c>
      <c r="O48" s="22">
        <f>input3!AS48</f>
        <v>12</v>
      </c>
      <c r="P48" s="20" t="str">
        <f t="shared" si="14"/>
        <v>มีจุดแข็ง</v>
      </c>
      <c r="Q48" s="8">
        <f t="shared" si="15"/>
        <v>37</v>
      </c>
      <c r="R48" s="24">
        <f t="shared" si="16"/>
        <v>37</v>
      </c>
      <c r="S48" s="60" t="str">
        <f t="shared" si="17"/>
        <v>ปกติ</v>
      </c>
    </row>
    <row r="49" spans="1:19" ht="20.25">
      <c r="A49" s="58" t="s">
        <v>137</v>
      </c>
      <c r="B49" s="59" t="str">
        <f>input1!B49</f>
        <v>1/7</v>
      </c>
      <c r="C49" s="61">
        <f>input1!C49</f>
        <v>28516</v>
      </c>
      <c r="D49" s="62" t="str">
        <f>input1!D49</f>
        <v>ด.ญ.ศิริพร  สิงหมาตย์</v>
      </c>
      <c r="E49" s="4">
        <f>input1!E49</f>
        <v>2</v>
      </c>
      <c r="F49" s="74" t="str">
        <f t="shared" si="9"/>
        <v>หญิง</v>
      </c>
      <c r="G49" s="25">
        <f>input3!AF49</f>
        <v>5</v>
      </c>
      <c r="H49" s="16" t="str">
        <f t="shared" si="10"/>
        <v>ปกติ</v>
      </c>
      <c r="I49" s="65">
        <f>input3!AI49</f>
        <v>5</v>
      </c>
      <c r="J49" s="16" t="str">
        <f t="shared" si="11"/>
        <v>ปกติ</v>
      </c>
      <c r="K49" s="17">
        <f>input3!AM49</f>
        <v>5</v>
      </c>
      <c r="L49" s="16" t="str">
        <f t="shared" si="12"/>
        <v>ปกติ</v>
      </c>
      <c r="M49" s="65">
        <f>input3!AQ49</f>
        <v>7</v>
      </c>
      <c r="N49" s="16" t="str">
        <f t="shared" si="13"/>
        <v>ปกติ</v>
      </c>
      <c r="O49" s="17">
        <f>input3!AS49</f>
        <v>14</v>
      </c>
      <c r="P49" s="15" t="str">
        <f t="shared" si="14"/>
        <v>มีจุดแข็ง</v>
      </c>
      <c r="Q49" s="4">
        <f t="shared" si="15"/>
        <v>36</v>
      </c>
      <c r="R49" s="19">
        <f t="shared" si="16"/>
        <v>36</v>
      </c>
      <c r="S49" s="59" t="str">
        <f t="shared" si="17"/>
        <v>ปกติ</v>
      </c>
    </row>
    <row r="50" spans="1:19" ht="20.25">
      <c r="A50" s="48" t="s">
        <v>138</v>
      </c>
      <c r="B50" s="59" t="str">
        <f>input1!B50</f>
        <v>1/7</v>
      </c>
      <c r="C50" s="61">
        <f>input1!C50</f>
        <v>28517</v>
      </c>
      <c r="D50" s="62" t="str">
        <f>input1!D50</f>
        <v>ด.ญ.ศุภกานต์  บัวแก้ว</v>
      </c>
      <c r="E50" s="4">
        <f>input1!E50</f>
        <v>2</v>
      </c>
      <c r="F50" s="66" t="str">
        <f t="shared" si="9"/>
        <v>หญิง</v>
      </c>
      <c r="G50" s="25">
        <f>input3!AF50</f>
        <v>9</v>
      </c>
      <c r="H50" s="16" t="str">
        <f t="shared" si="10"/>
        <v>ปกติ</v>
      </c>
      <c r="I50" s="65">
        <f>input3!AI50</f>
        <v>10</v>
      </c>
      <c r="J50" s="16" t="str">
        <f t="shared" si="11"/>
        <v>เสี่ยง/มีปัญหา</v>
      </c>
      <c r="K50" s="17">
        <f>input3!AM50</f>
        <v>10</v>
      </c>
      <c r="L50" s="16" t="str">
        <f t="shared" si="12"/>
        <v>ปกติ</v>
      </c>
      <c r="M50" s="65">
        <f>input3!AQ50</f>
        <v>9</v>
      </c>
      <c r="N50" s="16" t="str">
        <f t="shared" si="13"/>
        <v>ปกติ</v>
      </c>
      <c r="O50" s="17">
        <f>input3!AS50</f>
        <v>10</v>
      </c>
      <c r="P50" s="15" t="str">
        <f t="shared" si="14"/>
        <v>ไม่มีจุดแข็ง</v>
      </c>
      <c r="Q50" s="7">
        <f t="shared" si="15"/>
        <v>48</v>
      </c>
      <c r="R50" s="11">
        <f t="shared" si="16"/>
        <v>48</v>
      </c>
      <c r="S50" s="59" t="str">
        <f t="shared" si="17"/>
        <v>ปกติ</v>
      </c>
    </row>
    <row r="51" spans="1:19" ht="20.25">
      <c r="A51" s="49" t="s">
        <v>139</v>
      </c>
      <c r="B51" s="59" t="str">
        <f>input1!B51</f>
        <v>1/7</v>
      </c>
      <c r="C51" s="61">
        <f>input1!C51</f>
        <v>28518</v>
      </c>
      <c r="D51" s="62" t="str">
        <f>input1!D51</f>
        <v>ด.ญ.สุภัสสรา  เพชรนอก</v>
      </c>
      <c r="E51" s="4">
        <f>input1!E51</f>
        <v>2</v>
      </c>
      <c r="F51" s="66" t="str">
        <f t="shared" si="9"/>
        <v>หญิง</v>
      </c>
      <c r="G51" s="12">
        <f>input3!AF51</f>
        <v>9</v>
      </c>
      <c r="H51" s="16" t="str">
        <f t="shared" si="10"/>
        <v>ปกติ</v>
      </c>
      <c r="I51" s="68">
        <f>input3!AI51</f>
        <v>8</v>
      </c>
      <c r="J51" s="16" t="str">
        <f t="shared" si="11"/>
        <v>ปกติ</v>
      </c>
      <c r="K51" s="9">
        <f>input3!AM51</f>
        <v>8</v>
      </c>
      <c r="L51" s="16" t="str">
        <f t="shared" si="12"/>
        <v>ปกติ</v>
      </c>
      <c r="M51" s="68">
        <f>input3!AQ51</f>
        <v>8</v>
      </c>
      <c r="N51" s="16" t="str">
        <f t="shared" si="13"/>
        <v>ปกติ</v>
      </c>
      <c r="O51" s="9">
        <f>input3!AS51</f>
        <v>10</v>
      </c>
      <c r="P51" s="15" t="str">
        <f t="shared" si="14"/>
        <v>ไม่มีจุดแข็ง</v>
      </c>
      <c r="Q51" s="7">
        <f t="shared" si="15"/>
        <v>43</v>
      </c>
      <c r="R51" s="11">
        <f t="shared" si="16"/>
        <v>43</v>
      </c>
      <c r="S51" s="59" t="str">
        <f t="shared" si="17"/>
        <v>ปกติ</v>
      </c>
    </row>
    <row r="52" spans="1:19" ht="20.25">
      <c r="A52" s="47" t="s">
        <v>140</v>
      </c>
      <c r="B52" s="59" t="str">
        <f>input1!B52</f>
        <v>1/7</v>
      </c>
      <c r="C52" s="61">
        <f>input1!C52</f>
        <v>28519</v>
      </c>
      <c r="D52" s="62" t="str">
        <f>input1!D52</f>
        <v>ด.ญ.อภิษฎา  คำสัวสดิ์</v>
      </c>
      <c r="E52" s="4">
        <f>input1!E52</f>
        <v>2</v>
      </c>
      <c r="F52" s="66" t="str">
        <f t="shared" si="9"/>
        <v>หญิง</v>
      </c>
      <c r="G52" s="25">
        <f>input3!AF52</f>
        <v>6</v>
      </c>
      <c r="H52" s="16" t="str">
        <f t="shared" si="10"/>
        <v>ปกติ</v>
      </c>
      <c r="I52" s="65">
        <f>input3!AI52</f>
        <v>6</v>
      </c>
      <c r="J52" s="16" t="str">
        <f t="shared" si="11"/>
        <v>ปกติ</v>
      </c>
      <c r="K52" s="17">
        <f>input3!AM52</f>
        <v>5</v>
      </c>
      <c r="L52" s="16" t="str">
        <f t="shared" si="12"/>
        <v>ปกติ</v>
      </c>
      <c r="M52" s="65">
        <f>input3!AQ52</f>
        <v>8</v>
      </c>
      <c r="N52" s="16" t="str">
        <f t="shared" si="13"/>
        <v>ปกติ</v>
      </c>
      <c r="O52" s="17">
        <f>input3!AS52</f>
        <v>15</v>
      </c>
      <c r="P52" s="15" t="str">
        <f t="shared" si="14"/>
        <v>มีจุดแข็ง</v>
      </c>
      <c r="Q52" s="7">
        <f t="shared" si="15"/>
        <v>40</v>
      </c>
      <c r="R52" s="11">
        <f t="shared" si="16"/>
        <v>40</v>
      </c>
      <c r="S52" s="59" t="str">
        <f t="shared" si="17"/>
        <v>ปกติ</v>
      </c>
    </row>
    <row r="53" spans="1:19" ht="21" thickBot="1">
      <c r="A53" s="50" t="s">
        <v>141</v>
      </c>
      <c r="B53" s="60" t="str">
        <f>input1!B53</f>
        <v>1/7</v>
      </c>
      <c r="C53" s="69">
        <f>input1!C53</f>
        <v>28520</v>
      </c>
      <c r="D53" s="70" t="str">
        <f>input1!D53</f>
        <v>ด.ญ.อังค์วรา  ลาไม้</v>
      </c>
      <c r="E53" s="30">
        <f>input1!E53</f>
        <v>2</v>
      </c>
      <c r="F53" s="71" t="str">
        <f t="shared" si="9"/>
        <v>หญิง</v>
      </c>
      <c r="G53" s="13">
        <f>input3!AF53</f>
        <v>9</v>
      </c>
      <c r="H53" s="21" t="str">
        <f t="shared" si="10"/>
        <v>ปกติ</v>
      </c>
      <c r="I53" s="73">
        <f>input3!AI53</f>
        <v>7</v>
      </c>
      <c r="J53" s="21" t="str">
        <f t="shared" si="11"/>
        <v>ปกติ</v>
      </c>
      <c r="K53" s="22">
        <f>input3!AM53</f>
        <v>9</v>
      </c>
      <c r="L53" s="21" t="str">
        <f t="shared" si="12"/>
        <v>ปกติ</v>
      </c>
      <c r="M53" s="73">
        <f>input3!AQ53</f>
        <v>10</v>
      </c>
      <c r="N53" s="21" t="str">
        <f t="shared" si="13"/>
        <v>เสี่ยง/มีปัญหา</v>
      </c>
      <c r="O53" s="22">
        <f>input3!AS53</f>
        <v>12</v>
      </c>
      <c r="P53" s="20" t="str">
        <f t="shared" si="14"/>
        <v>มีจุดแข็ง</v>
      </c>
      <c r="Q53" s="8">
        <f t="shared" si="15"/>
        <v>47</v>
      </c>
      <c r="R53" s="24">
        <f t="shared" si="16"/>
        <v>47</v>
      </c>
      <c r="S53" s="60" t="str">
        <f t="shared" si="17"/>
        <v>ปกติ</v>
      </c>
    </row>
    <row r="55" spans="3:16" ht="21">
      <c r="C55" s="35" t="s">
        <v>30</v>
      </c>
      <c r="D55" s="35"/>
      <c r="L55" s="287" t="s">
        <v>30</v>
      </c>
      <c r="M55" s="287"/>
      <c r="N55" s="287"/>
      <c r="O55" s="287"/>
      <c r="P55" s="287"/>
    </row>
    <row r="56" spans="3:16" ht="21">
      <c r="C56" s="26"/>
      <c r="D56" s="26" t="s">
        <v>31</v>
      </c>
      <c r="L56" s="288" t="s">
        <v>31</v>
      </c>
      <c r="M56" s="288"/>
      <c r="N56" s="288"/>
      <c r="O56" s="288"/>
      <c r="P56" s="288"/>
    </row>
  </sheetData>
  <sheetProtection/>
  <mergeCells count="5">
    <mergeCell ref="A1:F1"/>
    <mergeCell ref="H1:S1"/>
    <mergeCell ref="A2:F2"/>
    <mergeCell ref="L55:P55"/>
    <mergeCell ref="L56:P56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nulsawart chawong</cp:lastModifiedBy>
  <cp:lastPrinted>2014-09-18T06:30:16Z</cp:lastPrinted>
  <dcterms:created xsi:type="dcterms:W3CDTF">2007-09-01T10:36:03Z</dcterms:created>
  <dcterms:modified xsi:type="dcterms:W3CDTF">2014-09-18T07:45:10Z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